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55" yWindow="345" windowWidth="16020" windowHeight="6810"/>
  </bookViews>
  <sheets>
    <sheet name="Jan18" sheetId="1" r:id="rId1"/>
    <sheet name="Maintenance items for 2017" sheetId="2" r:id="rId2"/>
  </sheets>
  <definedNames>
    <definedName name="_xlnm.Print_Titles" localSheetId="0">'Jan18'!$1:$5</definedName>
  </definedNames>
  <calcPr calcId="125725"/>
</workbook>
</file>

<file path=xl/calcChain.xml><?xml version="1.0" encoding="utf-8"?>
<calcChain xmlns="http://schemas.openxmlformats.org/spreadsheetml/2006/main">
  <c r="D99" i="1"/>
  <c r="A1" i="2"/>
  <c r="C6" l="1"/>
  <c r="B6"/>
  <c r="H82" i="1"/>
  <c r="G82"/>
  <c r="H48"/>
  <c r="G48"/>
  <c r="F48"/>
  <c r="E48"/>
  <c r="F18"/>
  <c r="E18"/>
  <c r="B7" i="2" l="1"/>
  <c r="F84" i="1"/>
  <c r="H85"/>
  <c r="E84"/>
  <c r="G85"/>
  <c r="H89" l="1"/>
  <c r="H92" s="1"/>
  <c r="G89"/>
  <c r="G92" s="1"/>
</calcChain>
</file>

<file path=xl/sharedStrings.xml><?xml version="1.0" encoding="utf-8"?>
<sst xmlns="http://schemas.openxmlformats.org/spreadsheetml/2006/main" count="133" uniqueCount="126">
  <si>
    <t>Income</t>
  </si>
  <si>
    <t xml:space="preserve">Income </t>
  </si>
  <si>
    <t>Expenses</t>
  </si>
  <si>
    <t>Acct #</t>
  </si>
  <si>
    <t>Budget</t>
  </si>
  <si>
    <t>Actual</t>
  </si>
  <si>
    <t>Notes</t>
  </si>
  <si>
    <t>General Income</t>
  </si>
  <si>
    <t>Membership Dues</t>
  </si>
  <si>
    <t>Transfer&amp; Service Fee</t>
  </si>
  <si>
    <t>*to land fund</t>
  </si>
  <si>
    <t>Mbrship Sold by Club</t>
  </si>
  <si>
    <t>Investment Income</t>
  </si>
  <si>
    <t>Mbr Dues Late Penalty</t>
  </si>
  <si>
    <t xml:space="preserve">*to land fund </t>
  </si>
  <si>
    <t>Gifts &amp; Donations</t>
  </si>
  <si>
    <t>4th of July and Christmas Basket</t>
  </si>
  <si>
    <t>Instructor Range Fees</t>
  </si>
  <si>
    <t>Other Income</t>
  </si>
  <si>
    <t>Other Income - Hay Bales</t>
  </si>
  <si>
    <t>Advertising Inc (Target)</t>
  </si>
  <si>
    <t>Total General Income</t>
  </si>
  <si>
    <t>Inc</t>
  </si>
  <si>
    <t>Exp</t>
  </si>
  <si>
    <t>Activity Income</t>
  </si>
  <si>
    <t>Muzzle Loader</t>
  </si>
  <si>
    <t>High Power Rifle Match</t>
  </si>
  <si>
    <t>Single Shot Rifle</t>
  </si>
  <si>
    <t>.22 Rifle Matches 100yd</t>
  </si>
  <si>
    <t>Indoor Air Rifle</t>
  </si>
  <si>
    <t>Cowboy Shoot</t>
  </si>
  <si>
    <t xml:space="preserve">BR 50 International </t>
  </si>
  <si>
    <t>Family Events</t>
  </si>
  <si>
    <t>Skeet &amp; Trap Daily</t>
  </si>
  <si>
    <t>Exp = targets @.065 each + 10%</t>
  </si>
  <si>
    <t>Skeet &amp; Trap Equipment Expense</t>
  </si>
  <si>
    <t>Skeet Matches</t>
  </si>
  <si>
    <t>Trap Matches</t>
  </si>
  <si>
    <t>Bolt Action Military</t>
  </si>
  <si>
    <t>Big 50 Trap Matches</t>
  </si>
  <si>
    <t>Five Stand</t>
  </si>
  <si>
    <t>IDPA Pistol</t>
  </si>
  <si>
    <t xml:space="preserve"> </t>
  </si>
  <si>
    <t>Steel Challenge</t>
  </si>
  <si>
    <t>Defensive Rifle Matches</t>
  </si>
  <si>
    <t>Meetings Dinners</t>
  </si>
  <si>
    <t>Pop</t>
  </si>
  <si>
    <t>Independence Day Fireworks</t>
  </si>
  <si>
    <t>Independence Day Food</t>
  </si>
  <si>
    <t>Fireworks Raffle</t>
  </si>
  <si>
    <t>based on 3 gun raffle</t>
  </si>
  <si>
    <t>Christmas Basket Expense</t>
  </si>
  <si>
    <t>Gate Clicker</t>
  </si>
  <si>
    <t>Clubhouse Rental</t>
  </si>
  <si>
    <t>Total Activity Income&amp;Expense</t>
  </si>
  <si>
    <t>Operating Expenses</t>
  </si>
  <si>
    <t>Accounting Expense</t>
  </si>
  <si>
    <t>B.O.D. Expense</t>
  </si>
  <si>
    <t>Rural Fire Fund &amp; Fire Protection</t>
  </si>
  <si>
    <t>City of Coweta Fire service 750.00.</t>
  </si>
  <si>
    <t>Bank Service Charges</t>
  </si>
  <si>
    <t>Dues &amp; Subscriptions</t>
  </si>
  <si>
    <t>Insurance</t>
  </si>
  <si>
    <t>Janitorial, Service&amp;Supplies Exp</t>
  </si>
  <si>
    <t>Legal Fees Expense</t>
  </si>
  <si>
    <t>Retainer for legal services</t>
  </si>
  <si>
    <t>Membership Services</t>
  </si>
  <si>
    <t>Postage Expense</t>
  </si>
  <si>
    <t>Office Supplies Expense</t>
  </si>
  <si>
    <t>Building Maint. Expense</t>
  </si>
  <si>
    <t>Grounds Maint. Expense</t>
  </si>
  <si>
    <t>Machine Maint. Expense</t>
  </si>
  <si>
    <t>Mowing Contract Expense</t>
  </si>
  <si>
    <t>16 Mowings @ $800.00 - contract is for 12</t>
  </si>
  <si>
    <t>Depreciation Expense</t>
  </si>
  <si>
    <t>Sick Bay Expense</t>
  </si>
  <si>
    <t>Firearms Training &amp; Safety Exp</t>
  </si>
  <si>
    <t>Web Site</t>
  </si>
  <si>
    <t>Newsletter Expense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</si>
  <si>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</si>
  <si>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State &amp; Federal Tax Expense</t>
  </si>
  <si>
    <t>Ad Valorem Tax Expense</t>
  </si>
  <si>
    <t>Property tax</t>
  </si>
  <si>
    <t>Wagoner Co. BPP Tax</t>
  </si>
  <si>
    <t>Business personal property tax</t>
  </si>
  <si>
    <t>Telephone Expense</t>
  </si>
  <si>
    <t>Propane Expense</t>
  </si>
  <si>
    <t>Electric Expense</t>
  </si>
  <si>
    <t>Water Expense</t>
  </si>
  <si>
    <t>Refuse Expense</t>
  </si>
  <si>
    <t>Total Operating Expense</t>
  </si>
  <si>
    <t>Total Club Income</t>
  </si>
  <si>
    <t>Total Club Expense</t>
  </si>
  <si>
    <t>Net Income</t>
  </si>
  <si>
    <t>*Land fund, CD int rolled</t>
  </si>
  <si>
    <t>Budget  Available Net Income</t>
  </si>
  <si>
    <t>Club Improvement Reserve</t>
  </si>
  <si>
    <t>Balance</t>
  </si>
  <si>
    <t>Estimated Building Maintenance Cost</t>
  </si>
  <si>
    <t>Estimated Grounds Maintenance Cost</t>
  </si>
  <si>
    <t>PROJECT DESCRIPTION</t>
  </si>
  <si>
    <t>YEAR LISTED</t>
  </si>
  <si>
    <t>ACTUAL COST</t>
  </si>
  <si>
    <t>NOTES</t>
  </si>
  <si>
    <t>Tighten screws and nails on the R/P building. Seal and Paint the rooftop - Complete with other projects</t>
  </si>
  <si>
    <t>Gravel for road, parking, and range surfaces.</t>
  </si>
  <si>
    <t>On going road maintenance</t>
  </si>
  <si>
    <t>TOTAL</t>
  </si>
  <si>
    <t>1 memberships returned to club $1750</t>
  </si>
  <si>
    <t>824 @ $125 +1 @ $110</t>
  </si>
  <si>
    <t>$? will be added from donations -  Members to raise an additional $?</t>
  </si>
  <si>
    <t>22983.40 total expense in 2017</t>
  </si>
  <si>
    <t>Open Category - Pool Table</t>
  </si>
  <si>
    <t>Pool Table category goes away and becomes open</t>
  </si>
  <si>
    <t>R/Pistol Bldg &amp; Shotgun Complex Roofing, building repairs and paint</t>
  </si>
  <si>
    <t>Skeet Pavillion roofing</t>
  </si>
  <si>
    <t>Replace shingle roofing on at least 2 pavillions</t>
  </si>
  <si>
    <t>Berm Maintenance</t>
  </si>
  <si>
    <t>General Berm Maintenance</t>
  </si>
  <si>
    <t>mowing/machine maintenance increase to $12.00</t>
  </si>
  <si>
    <t>2% increase rounded up 4 cents to the nearest dollar</t>
  </si>
  <si>
    <t>moved 15k to CIR to balance budget</t>
  </si>
  <si>
    <t>-</t>
  </si>
  <si>
    <t>15000(CIR)</t>
  </si>
  <si>
    <t>Building Repairs &amp; Archery Butts</t>
  </si>
  <si>
    <t>2018 Budget V2.0 - Approved BOD 02/12/18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</si>
</sst>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&quot;$&quot;#,##0.00"/>
  </numFmts>
  <fonts count="11">
    <font>
      <sz val="10"/>
      <name val="Arial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color indexed="62"/>
      <name val="Arial"/>
      <family val="2"/>
    </font>
    <font>
      <sz val="14"/>
      <name val="Arial"/>
      <family val="2"/>
    </font>
    <font>
      <sz val="10"/>
      <color rgb="FFFF0000"/>
      <name val="Arial"/>
      <family val="2"/>
    </font>
    <font>
      <sz val="18"/>
      <name val="Arial"/>
      <family val="2"/>
    </font>
    <font>
      <sz val="10"/>
      <color rgb="FF00B050"/>
      <name val="Arial"/>
      <family val="2"/>
    </font>
    <font>
      <sz val="10"/>
      <color rgb="FFC00000"/>
      <name val="Arial"/>
      <family val="2"/>
    </font>
    <font>
      <sz val="10"/>
      <color rgb="FF7030A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3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39" fontId="1" fillId="0" borderId="0" xfId="0" applyNumberFormat="1" applyFont="1"/>
    <xf numFmtId="0" fontId="1" fillId="0" borderId="0" xfId="0" applyFont="1" applyAlignment="1">
      <alignment horizontal="left" vertical="center" wrapText="1"/>
    </xf>
    <xf numFmtId="39" fontId="3" fillId="0" borderId="0" xfId="0" applyNumberFormat="1" applyFont="1"/>
    <xf numFmtId="43" fontId="1" fillId="0" borderId="0" xfId="0" applyNumberFormat="1" applyFont="1"/>
    <xf numFmtId="44" fontId="1" fillId="0" borderId="0" xfId="0" applyNumberFormat="1" applyFont="1" applyAlignment="1">
      <alignment horizontal="right"/>
    </xf>
    <xf numFmtId="43" fontId="3" fillId="0" borderId="0" xfId="0" applyNumberFormat="1" applyFont="1" applyAlignment="1">
      <alignment horizontal="right"/>
    </xf>
    <xf numFmtId="43" fontId="3" fillId="0" borderId="0" xfId="0" applyNumberFormat="1" applyFont="1"/>
    <xf numFmtId="49" fontId="3" fillId="0" borderId="1" xfId="1" applyNumberFormat="1" applyFont="1" applyBorder="1" applyAlignment="1" applyProtection="1">
      <alignment horizontal="center" vertical="center" wrapText="1"/>
      <protection locked="0"/>
    </xf>
    <xf numFmtId="0" fontId="3" fillId="0" borderId="1" xfId="1" applyFont="1" applyBorder="1" applyAlignment="1" applyProtection="1">
      <alignment horizontal="center" vertical="center" wrapText="1"/>
      <protection locked="0"/>
    </xf>
    <xf numFmtId="0" fontId="1" fillId="0" borderId="0" xfId="1"/>
    <xf numFmtId="0" fontId="1" fillId="0" borderId="1" xfId="1" applyFont="1" applyFill="1" applyBorder="1" applyAlignment="1" applyProtection="1">
      <alignment horizontal="center" vertical="center" wrapText="1"/>
      <protection locked="0"/>
    </xf>
    <xf numFmtId="3" fontId="1" fillId="0" borderId="1" xfId="1" applyNumberFormat="1" applyFont="1" applyBorder="1" applyAlignment="1" applyProtection="1">
      <alignment horizontal="center" vertical="center" wrapText="1"/>
      <protection locked="0"/>
    </xf>
    <xf numFmtId="0" fontId="1" fillId="0" borderId="1" xfId="1" applyFont="1" applyBorder="1" applyAlignment="1" applyProtection="1">
      <alignment horizontal="left" vertical="center" wrapText="1"/>
      <protection locked="0"/>
    </xf>
    <xf numFmtId="0" fontId="1" fillId="0" borderId="1" xfId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center" vertical="center"/>
    </xf>
    <xf numFmtId="0" fontId="4" fillId="0" borderId="0" xfId="1" applyFont="1"/>
    <xf numFmtId="3" fontId="1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1" fillId="0" borderId="1" xfId="1" applyNumberFormat="1" applyFont="1" applyBorder="1" applyAlignment="1" applyProtection="1">
      <alignment horizontal="center" vertical="center"/>
      <protection locked="0"/>
    </xf>
    <xf numFmtId="0" fontId="5" fillId="0" borderId="0" xfId="1" applyFont="1" applyBorder="1" applyAlignment="1">
      <alignment horizontal="justify"/>
    </xf>
    <xf numFmtId="0" fontId="1" fillId="0" borderId="0" xfId="1" applyFont="1" applyBorder="1" applyAlignment="1">
      <alignment horizontal="justify"/>
    </xf>
    <xf numFmtId="3" fontId="1" fillId="0" borderId="1" xfId="1" applyNumberFormat="1" applyFont="1" applyFill="1" applyBorder="1" applyAlignment="1" applyProtection="1">
      <alignment horizontal="center" vertical="center"/>
      <protection locked="0"/>
    </xf>
    <xf numFmtId="0" fontId="1" fillId="0" borderId="0" xfId="1" applyFont="1" applyFill="1" applyBorder="1" applyAlignment="1" applyProtection="1">
      <alignment horizontal="center" vertical="center"/>
      <protection locked="0"/>
    </xf>
    <xf numFmtId="0" fontId="6" fillId="0" borderId="0" xfId="1" applyFont="1" applyBorder="1" applyAlignment="1">
      <alignment horizontal="justify"/>
    </xf>
    <xf numFmtId="0" fontId="1" fillId="0" borderId="0" xfId="1" applyFont="1" applyBorder="1" applyAlignment="1">
      <alignment horizontal="center" vertical="center"/>
    </xf>
    <xf numFmtId="0" fontId="1" fillId="0" borderId="0" xfId="1" applyAlignment="1">
      <alignment horizontal="center" vertical="top"/>
    </xf>
    <xf numFmtId="0" fontId="7" fillId="0" borderId="0" xfId="1" applyFont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justify"/>
    </xf>
    <xf numFmtId="0" fontId="1" fillId="0" borderId="0" xfId="1" applyAlignment="1">
      <alignment horizontal="justify"/>
    </xf>
    <xf numFmtId="39" fontId="9" fillId="0" borderId="0" xfId="0" applyNumberFormat="1" applyFont="1"/>
    <xf numFmtId="0" fontId="10" fillId="0" borderId="0" xfId="0" applyFont="1"/>
    <xf numFmtId="0" fontId="1" fillId="0" borderId="0" xfId="0" applyFont="1" applyFill="1"/>
    <xf numFmtId="39" fontId="1" fillId="0" borderId="0" xfId="0" applyNumberFormat="1" applyFont="1" applyFill="1"/>
    <xf numFmtId="0" fontId="3" fillId="0" borderId="0" xfId="0" applyFont="1" applyFill="1"/>
    <xf numFmtId="39" fontId="3" fillId="0" borderId="0" xfId="0" applyNumberFormat="1" applyFont="1" applyFill="1"/>
    <xf numFmtId="39" fontId="1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43" fontId="1" fillId="0" borderId="0" xfId="0" applyNumberFormat="1" applyFont="1" applyFill="1"/>
    <xf numFmtId="44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left" vertical="center" wrapText="1"/>
    </xf>
    <xf numFmtId="9" fontId="1" fillId="0" borderId="0" xfId="0" applyNumberFormat="1" applyFont="1" applyFill="1" applyAlignment="1">
      <alignment horizontal="left" vertical="center" wrapText="1"/>
    </xf>
    <xf numFmtId="43" fontId="1" fillId="0" borderId="0" xfId="0" applyNumberFormat="1" applyFont="1" applyFill="1" applyAlignment="1">
      <alignment horizontal="left"/>
    </xf>
    <xf numFmtId="165" fontId="1" fillId="0" borderId="0" xfId="0" applyNumberFormat="1" applyFont="1" applyFill="1"/>
    <xf numFmtId="0" fontId="3" fillId="0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09"/>
  <sheetViews>
    <sheetView tabSelected="1" zoomScale="80" zoomScaleNormal="80" workbookViewId="0">
      <pane ySplit="5" topLeftCell="A6" activePane="bottomLeft" state="frozenSplit"/>
      <selection pane="bottomLeft" activeCell="K12" sqref="K12:K14"/>
    </sheetView>
  </sheetViews>
  <sheetFormatPr defaultRowHeight="12.75"/>
  <cols>
    <col min="1" max="1" width="7" customWidth="1"/>
    <col min="2" max="2" width="8.7109375" style="1" customWidth="1"/>
    <col min="3" max="3" width="28.7109375" style="1" customWidth="1"/>
    <col min="4" max="4" width="13.7109375" style="1" customWidth="1"/>
    <col min="5" max="5" width="14.7109375" style="1" customWidth="1"/>
    <col min="6" max="6" width="13.28515625" style="1" customWidth="1"/>
    <col min="7" max="7" width="13.7109375" style="1" customWidth="1"/>
    <col min="8" max="8" width="13" style="1" customWidth="1"/>
    <col min="9" max="9" width="50.5703125" style="1" customWidth="1"/>
  </cols>
  <sheetData>
    <row r="1" spans="1:9" ht="24.75" customHeight="1">
      <c r="C1" s="2" t="s">
        <v>122</v>
      </c>
      <c r="D1" s="2"/>
      <c r="E1" s="2" t="s">
        <v>125</v>
      </c>
      <c r="I1" s="37"/>
    </row>
    <row r="2" spans="1:9">
      <c r="E2" s="3"/>
    </row>
    <row r="3" spans="1:9">
      <c r="C3" s="4">
        <v>43143</v>
      </c>
      <c r="D3" s="4"/>
      <c r="E3" s="5" t="s">
        <v>0</v>
      </c>
      <c r="F3" s="5" t="s">
        <v>1</v>
      </c>
      <c r="G3" s="5" t="s">
        <v>2</v>
      </c>
      <c r="H3" s="5" t="s">
        <v>2</v>
      </c>
      <c r="I3" s="5"/>
    </row>
    <row r="4" spans="1:9">
      <c r="A4" s="3" t="s">
        <v>3</v>
      </c>
      <c r="C4" s="4"/>
      <c r="D4" s="4"/>
      <c r="E4" s="5" t="s">
        <v>4</v>
      </c>
      <c r="F4" s="5" t="s">
        <v>5</v>
      </c>
      <c r="G4" s="5" t="s">
        <v>4</v>
      </c>
      <c r="H4" s="5" t="s">
        <v>5</v>
      </c>
      <c r="I4" s="5"/>
    </row>
    <row r="5" spans="1:9">
      <c r="E5" s="5">
        <v>2018</v>
      </c>
      <c r="F5" s="5">
        <v>2017</v>
      </c>
      <c r="G5" s="5">
        <v>2018</v>
      </c>
      <c r="H5" s="5">
        <v>2017</v>
      </c>
      <c r="I5" s="5" t="s">
        <v>6</v>
      </c>
    </row>
    <row r="6" spans="1:9">
      <c r="C6" s="5" t="s">
        <v>7</v>
      </c>
      <c r="D6" s="5"/>
      <c r="E6" s="6"/>
      <c r="F6" s="6"/>
      <c r="G6" s="6"/>
      <c r="H6" s="6"/>
      <c r="I6" s="7"/>
    </row>
    <row r="7" spans="1:9">
      <c r="A7">
        <v>410</v>
      </c>
      <c r="C7" s="1" t="s">
        <v>8</v>
      </c>
      <c r="E7" s="8">
        <v>102985</v>
      </c>
      <c r="F7" s="8">
        <v>102940</v>
      </c>
      <c r="G7" s="36"/>
      <c r="H7" s="8"/>
      <c r="I7" s="9" t="s">
        <v>109</v>
      </c>
    </row>
    <row r="8" spans="1:9">
      <c r="A8">
        <v>413</v>
      </c>
      <c r="C8" s="1" t="s">
        <v>9</v>
      </c>
      <c r="E8" s="8">
        <v>1200</v>
      </c>
      <c r="F8" s="8">
        <v>1143</v>
      </c>
      <c r="G8" s="8"/>
      <c r="H8" s="8"/>
      <c r="I8" s="9" t="s">
        <v>10</v>
      </c>
    </row>
    <row r="9" spans="1:9">
      <c r="A9">
        <v>420</v>
      </c>
      <c r="C9" s="1" t="s">
        <v>11</v>
      </c>
      <c r="E9" s="8">
        <v>1750</v>
      </c>
      <c r="F9" s="8">
        <v>7000</v>
      </c>
      <c r="G9" s="8"/>
      <c r="H9" s="8"/>
      <c r="I9" s="9" t="s">
        <v>108</v>
      </c>
    </row>
    <row r="10" spans="1:9">
      <c r="A10">
        <v>421</v>
      </c>
      <c r="C10" s="1" t="s">
        <v>12</v>
      </c>
      <c r="E10" s="8">
        <v>4700</v>
      </c>
      <c r="F10" s="8">
        <v>4783.04</v>
      </c>
      <c r="G10" s="8"/>
      <c r="H10" s="8"/>
      <c r="I10" s="9"/>
    </row>
    <row r="11" spans="1:9">
      <c r="A11">
        <v>424</v>
      </c>
      <c r="C11" s="1" t="s">
        <v>13</v>
      </c>
      <c r="E11" s="8">
        <v>2500</v>
      </c>
      <c r="F11" s="8">
        <v>2800</v>
      </c>
      <c r="G11" s="8"/>
      <c r="H11" s="8"/>
      <c r="I11" s="9" t="s">
        <v>14</v>
      </c>
    </row>
    <row r="12" spans="1:9">
      <c r="A12">
        <v>412</v>
      </c>
      <c r="C12" s="1" t="s">
        <v>15</v>
      </c>
      <c r="E12" s="8">
        <v>11000</v>
      </c>
      <c r="F12" s="8">
        <v>13141.03</v>
      </c>
      <c r="G12" s="8"/>
      <c r="H12" s="8"/>
      <c r="I12" s="9" t="s">
        <v>16</v>
      </c>
    </row>
    <row r="13" spans="1:9">
      <c r="A13">
        <v>423</v>
      </c>
      <c r="C13" s="1" t="s">
        <v>17</v>
      </c>
      <c r="E13" s="8">
        <v>1000</v>
      </c>
      <c r="F13" s="8">
        <v>1101</v>
      </c>
      <c r="G13" s="8"/>
      <c r="H13" s="8"/>
      <c r="I13" s="9"/>
    </row>
    <row r="14" spans="1:9">
      <c r="A14">
        <v>425</v>
      </c>
      <c r="C14" s="1" t="s">
        <v>18</v>
      </c>
      <c r="E14" s="8"/>
      <c r="F14" s="8">
        <v>925</v>
      </c>
      <c r="G14" s="8"/>
      <c r="H14" s="8"/>
      <c r="I14" s="9"/>
    </row>
    <row r="15" spans="1:9">
      <c r="A15">
        <v>426</v>
      </c>
      <c r="C15" s="1" t="s">
        <v>19</v>
      </c>
      <c r="E15" s="8">
        <v>930</v>
      </c>
      <c r="F15" s="8">
        <v>930</v>
      </c>
      <c r="G15" s="8"/>
      <c r="H15" s="8"/>
      <c r="I15" s="9"/>
    </row>
    <row r="16" spans="1:9">
      <c r="A16">
        <v>427</v>
      </c>
      <c r="C16" s="1" t="s">
        <v>20</v>
      </c>
      <c r="E16" s="8">
        <v>1000</v>
      </c>
      <c r="F16" s="8">
        <v>1125</v>
      </c>
      <c r="G16" s="8"/>
      <c r="H16" s="8"/>
      <c r="I16" s="9"/>
    </row>
    <row r="17" spans="1:9">
      <c r="E17" s="8"/>
      <c r="F17" s="8"/>
      <c r="G17" s="8"/>
      <c r="H17" s="8"/>
      <c r="I17" s="9"/>
    </row>
    <row r="18" spans="1:9">
      <c r="C18" s="3" t="s">
        <v>21</v>
      </c>
      <c r="D18" s="3"/>
      <c r="E18" s="10">
        <f>SUM(E7:E17)</f>
        <v>127065</v>
      </c>
      <c r="F18" s="10">
        <f>SUM(F7:F17)</f>
        <v>135888.07</v>
      </c>
      <c r="G18" s="8"/>
      <c r="H18" s="8"/>
      <c r="I18" s="9"/>
    </row>
    <row r="19" spans="1:9">
      <c r="E19" s="8"/>
      <c r="F19" s="8"/>
      <c r="G19" s="8"/>
      <c r="H19" s="8"/>
      <c r="I19" s="9"/>
    </row>
    <row r="20" spans="1:9">
      <c r="A20" s="5" t="s">
        <v>22</v>
      </c>
      <c r="B20" s="5" t="s">
        <v>23</v>
      </c>
      <c r="C20" s="5" t="s">
        <v>24</v>
      </c>
      <c r="D20" s="50"/>
      <c r="E20" s="39"/>
      <c r="F20" s="39"/>
      <c r="G20" s="39"/>
      <c r="H20" s="8"/>
      <c r="I20" s="9"/>
    </row>
    <row r="21" spans="1:9">
      <c r="A21">
        <v>701</v>
      </c>
      <c r="B21" s="1">
        <v>801</v>
      </c>
      <c r="C21" s="1" t="s">
        <v>25</v>
      </c>
      <c r="D21" s="38"/>
      <c r="E21" s="39">
        <v>300</v>
      </c>
      <c r="F21" s="39">
        <v>353.91</v>
      </c>
      <c r="G21" s="39"/>
      <c r="H21" s="8"/>
      <c r="I21" s="9"/>
    </row>
    <row r="22" spans="1:9">
      <c r="A22">
        <v>702</v>
      </c>
      <c r="B22" s="1">
        <v>802</v>
      </c>
      <c r="C22" s="1" t="s">
        <v>26</v>
      </c>
      <c r="D22" s="38"/>
      <c r="E22" s="39">
        <v>225</v>
      </c>
      <c r="F22" s="39">
        <v>264</v>
      </c>
      <c r="G22" s="39"/>
      <c r="H22" s="8"/>
      <c r="I22" s="9"/>
    </row>
    <row r="23" spans="1:9">
      <c r="A23">
        <v>703</v>
      </c>
      <c r="B23" s="1">
        <v>803</v>
      </c>
      <c r="C23" s="1" t="s">
        <v>27</v>
      </c>
      <c r="D23" s="38"/>
      <c r="E23" s="39">
        <v>100</v>
      </c>
      <c r="F23" s="39">
        <v>126</v>
      </c>
      <c r="G23" s="39"/>
      <c r="H23" s="8"/>
      <c r="I23" s="9"/>
    </row>
    <row r="24" spans="1:9">
      <c r="A24">
        <v>705</v>
      </c>
      <c r="B24" s="1">
        <v>805</v>
      </c>
      <c r="C24" s="1" t="s">
        <v>28</v>
      </c>
      <c r="D24" s="38"/>
      <c r="E24" s="39">
        <v>50</v>
      </c>
      <c r="F24" s="39">
        <v>80</v>
      </c>
      <c r="G24" s="39"/>
      <c r="H24" s="8"/>
      <c r="I24" s="9"/>
    </row>
    <row r="25" spans="1:9">
      <c r="A25">
        <v>706</v>
      </c>
      <c r="B25" s="1">
        <v>806</v>
      </c>
      <c r="C25" s="1" t="s">
        <v>29</v>
      </c>
      <c r="D25" s="38"/>
      <c r="E25" s="39">
        <v>1200</v>
      </c>
      <c r="F25" s="39">
        <v>1300</v>
      </c>
      <c r="G25" s="39"/>
      <c r="H25" s="8"/>
      <c r="I25" s="9"/>
    </row>
    <row r="26" spans="1:9">
      <c r="A26">
        <v>707</v>
      </c>
      <c r="B26" s="1">
        <v>807</v>
      </c>
      <c r="C26" s="1" t="s">
        <v>30</v>
      </c>
      <c r="D26" s="38"/>
      <c r="E26" s="39">
        <v>200</v>
      </c>
      <c r="F26" s="39">
        <v>245</v>
      </c>
      <c r="G26" s="39"/>
      <c r="H26" s="8"/>
      <c r="I26" s="9"/>
    </row>
    <row r="27" spans="1:9">
      <c r="A27">
        <v>708</v>
      </c>
      <c r="B27" s="1">
        <v>808</v>
      </c>
      <c r="C27" s="1" t="s">
        <v>31</v>
      </c>
      <c r="D27" s="38"/>
      <c r="E27" s="39">
        <v>400</v>
      </c>
      <c r="F27" s="39">
        <v>410.86</v>
      </c>
      <c r="G27" s="39"/>
      <c r="H27" s="8"/>
      <c r="I27" s="9"/>
    </row>
    <row r="28" spans="1:9">
      <c r="A28">
        <v>709</v>
      </c>
      <c r="B28" s="1">
        <v>809</v>
      </c>
      <c r="C28" s="1" t="s">
        <v>32</v>
      </c>
      <c r="D28" s="38"/>
      <c r="E28" s="39">
        <v>0</v>
      </c>
      <c r="F28" s="39">
        <v>51</v>
      </c>
      <c r="G28" s="39"/>
      <c r="H28" s="8"/>
      <c r="I28" s="9"/>
    </row>
    <row r="29" spans="1:9">
      <c r="A29">
        <v>710</v>
      </c>
      <c r="B29" s="1">
        <v>810</v>
      </c>
      <c r="C29" s="1" t="s">
        <v>33</v>
      </c>
      <c r="D29" s="38"/>
      <c r="E29" s="39">
        <v>14500</v>
      </c>
      <c r="F29" s="39">
        <v>15932.15</v>
      </c>
      <c r="G29" s="39">
        <v>7500</v>
      </c>
      <c r="H29" s="8">
        <v>7955.88</v>
      </c>
      <c r="I29" s="9" t="s">
        <v>34</v>
      </c>
    </row>
    <row r="30" spans="1:9">
      <c r="B30" s="1">
        <v>810.5</v>
      </c>
      <c r="C30" s="1" t="s">
        <v>35</v>
      </c>
      <c r="D30" s="38"/>
      <c r="E30" s="39"/>
      <c r="F30" s="39"/>
      <c r="G30" s="39">
        <v>2000</v>
      </c>
      <c r="H30" s="8">
        <v>1430.24</v>
      </c>
      <c r="I30" s="9"/>
    </row>
    <row r="31" spans="1:9">
      <c r="A31">
        <v>711</v>
      </c>
      <c r="B31" s="1">
        <v>811</v>
      </c>
      <c r="C31" s="1" t="s">
        <v>36</v>
      </c>
      <c r="D31" s="38"/>
      <c r="E31" s="39"/>
      <c r="F31" s="39"/>
      <c r="G31" s="39"/>
      <c r="H31" s="8"/>
      <c r="I31" s="9"/>
    </row>
    <row r="32" spans="1:9">
      <c r="A32">
        <v>712</v>
      </c>
      <c r="B32" s="1">
        <v>812</v>
      </c>
      <c r="C32" s="1" t="s">
        <v>37</v>
      </c>
      <c r="D32" s="38"/>
      <c r="E32" s="39">
        <v>3000</v>
      </c>
      <c r="F32" s="39">
        <v>3525</v>
      </c>
      <c r="G32" s="39">
        <v>1100</v>
      </c>
      <c r="H32" s="8">
        <v>1278.07</v>
      </c>
      <c r="I32" s="9" t="s">
        <v>34</v>
      </c>
    </row>
    <row r="33" spans="1:12">
      <c r="A33">
        <v>716</v>
      </c>
      <c r="B33" s="1">
        <v>816</v>
      </c>
      <c r="C33" s="1" t="s">
        <v>38</v>
      </c>
      <c r="D33" s="38"/>
      <c r="E33" s="39">
        <v>150</v>
      </c>
      <c r="F33" s="39">
        <v>164</v>
      </c>
      <c r="G33" s="39"/>
      <c r="H33" s="8"/>
      <c r="I33" s="9"/>
    </row>
    <row r="34" spans="1:12">
      <c r="A34">
        <v>718</v>
      </c>
      <c r="B34" s="1">
        <v>818</v>
      </c>
      <c r="C34" s="1" t="s">
        <v>39</v>
      </c>
      <c r="D34" s="38"/>
      <c r="E34" s="39">
        <v>5000</v>
      </c>
      <c r="F34" s="39">
        <v>5820</v>
      </c>
      <c r="G34" s="39">
        <v>3000</v>
      </c>
      <c r="H34" s="8">
        <v>3503.56</v>
      </c>
      <c r="I34" s="9" t="s">
        <v>34</v>
      </c>
    </row>
    <row r="35" spans="1:12">
      <c r="A35">
        <v>719</v>
      </c>
      <c r="B35" s="1">
        <v>819</v>
      </c>
      <c r="C35" s="1" t="s">
        <v>40</v>
      </c>
      <c r="D35" s="38"/>
      <c r="E35" s="39">
        <v>15000</v>
      </c>
      <c r="F35" s="39">
        <v>17134</v>
      </c>
      <c r="G35" s="39">
        <v>8500</v>
      </c>
      <c r="H35" s="8">
        <v>9450.5300000000007</v>
      </c>
      <c r="I35" s="9" t="s">
        <v>34</v>
      </c>
    </row>
    <row r="36" spans="1:12">
      <c r="A36">
        <v>723</v>
      </c>
      <c r="B36" s="1">
        <v>823</v>
      </c>
      <c r="C36" s="1" t="s">
        <v>41</v>
      </c>
      <c r="D36" s="38"/>
      <c r="E36" s="39">
        <v>5000</v>
      </c>
      <c r="F36" s="39">
        <v>2646</v>
      </c>
      <c r="G36" s="39">
        <v>2500</v>
      </c>
      <c r="H36" s="8">
        <v>7.59</v>
      </c>
      <c r="I36" s="9"/>
      <c r="L36" t="s">
        <v>42</v>
      </c>
    </row>
    <row r="37" spans="1:12">
      <c r="A37">
        <v>724</v>
      </c>
      <c r="B37" s="1">
        <v>824</v>
      </c>
      <c r="C37" s="1" t="s">
        <v>43</v>
      </c>
      <c r="D37" s="38"/>
      <c r="E37" s="39">
        <v>600</v>
      </c>
      <c r="F37" s="39">
        <v>619</v>
      </c>
      <c r="G37" s="39">
        <v>150</v>
      </c>
      <c r="H37" s="8"/>
      <c r="I37" s="9"/>
    </row>
    <row r="38" spans="1:12">
      <c r="A38">
        <v>725</v>
      </c>
      <c r="B38" s="1">
        <v>825</v>
      </c>
      <c r="C38" s="1" t="s">
        <v>44</v>
      </c>
      <c r="D38" s="38"/>
      <c r="E38" s="39">
        <v>250</v>
      </c>
      <c r="F38" s="39">
        <v>295</v>
      </c>
      <c r="G38" s="39">
        <v>0</v>
      </c>
      <c r="H38" s="8"/>
      <c r="I38" s="9"/>
    </row>
    <row r="39" spans="1:12">
      <c r="A39">
        <v>761</v>
      </c>
      <c r="B39" s="1">
        <v>861</v>
      </c>
      <c r="C39" s="1" t="s">
        <v>45</v>
      </c>
      <c r="D39" s="38"/>
      <c r="E39" s="39">
        <v>0</v>
      </c>
      <c r="F39" s="39">
        <v>84</v>
      </c>
      <c r="G39" s="39"/>
      <c r="H39" s="8">
        <v>18.88</v>
      </c>
      <c r="I39" s="9"/>
    </row>
    <row r="40" spans="1:12">
      <c r="A40">
        <v>762</v>
      </c>
      <c r="B40" s="1">
        <v>862</v>
      </c>
      <c r="C40" s="1" t="s">
        <v>112</v>
      </c>
      <c r="D40" s="38"/>
      <c r="E40" s="39">
        <v>0</v>
      </c>
      <c r="F40" s="39">
        <v>272</v>
      </c>
      <c r="G40" s="39"/>
      <c r="H40" s="8"/>
      <c r="I40" s="9" t="s">
        <v>113</v>
      </c>
    </row>
    <row r="41" spans="1:12">
      <c r="A41">
        <v>764</v>
      </c>
      <c r="B41" s="1">
        <v>864</v>
      </c>
      <c r="C41" s="1" t="s">
        <v>46</v>
      </c>
      <c r="D41" s="38"/>
      <c r="E41" s="39">
        <v>600</v>
      </c>
      <c r="F41" s="39">
        <v>723.94</v>
      </c>
      <c r="G41" s="39"/>
      <c r="H41" s="8">
        <v>52.65</v>
      </c>
      <c r="I41" s="9"/>
    </row>
    <row r="42" spans="1:12" ht="25.5">
      <c r="A42">
        <v>770</v>
      </c>
      <c r="B42" s="1">
        <v>870</v>
      </c>
      <c r="C42" s="1" t="s">
        <v>47</v>
      </c>
      <c r="D42" s="38"/>
      <c r="E42" s="39">
        <v>0</v>
      </c>
      <c r="F42" s="39"/>
      <c r="G42" s="39">
        <v>5900</v>
      </c>
      <c r="H42" s="8">
        <v>6190.84</v>
      </c>
      <c r="I42" s="9" t="s">
        <v>110</v>
      </c>
    </row>
    <row r="43" spans="1:12">
      <c r="A43">
        <v>771</v>
      </c>
      <c r="B43" s="1">
        <v>871</v>
      </c>
      <c r="C43" s="1" t="s">
        <v>48</v>
      </c>
      <c r="D43" s="38"/>
      <c r="E43" s="39">
        <v>600</v>
      </c>
      <c r="F43" s="39">
        <v>734.5</v>
      </c>
      <c r="G43" s="39">
        <v>350</v>
      </c>
      <c r="H43" s="8">
        <v>338.17</v>
      </c>
      <c r="I43" s="9"/>
    </row>
    <row r="44" spans="1:12">
      <c r="A44">
        <v>772</v>
      </c>
      <c r="B44" s="1">
        <v>872</v>
      </c>
      <c r="C44" s="1" t="s">
        <v>49</v>
      </c>
      <c r="D44" s="38"/>
      <c r="E44" s="39">
        <v>2500</v>
      </c>
      <c r="F44" s="39">
        <v>2891</v>
      </c>
      <c r="G44" s="39">
        <v>1300</v>
      </c>
      <c r="H44" s="8">
        <v>1226.99</v>
      </c>
      <c r="I44" s="9" t="s">
        <v>50</v>
      </c>
    </row>
    <row r="45" spans="1:12">
      <c r="A45">
        <v>773</v>
      </c>
      <c r="B45" s="1">
        <v>873</v>
      </c>
      <c r="C45" s="1" t="s">
        <v>51</v>
      </c>
      <c r="D45" s="38"/>
      <c r="E45" s="39">
        <v>0</v>
      </c>
      <c r="F45" s="39"/>
      <c r="G45" s="39">
        <v>4000</v>
      </c>
      <c r="H45" s="8">
        <v>4185.53</v>
      </c>
      <c r="I45" s="9"/>
    </row>
    <row r="46" spans="1:12">
      <c r="A46">
        <v>789</v>
      </c>
      <c r="B46" s="1">
        <v>889</v>
      </c>
      <c r="C46" s="1" t="s">
        <v>52</v>
      </c>
      <c r="D46" s="38"/>
      <c r="E46" s="39">
        <v>185</v>
      </c>
      <c r="F46" s="39">
        <v>185</v>
      </c>
      <c r="G46" s="39"/>
      <c r="H46" s="8">
        <v>3</v>
      </c>
      <c r="I46" s="9"/>
    </row>
    <row r="47" spans="1:12">
      <c r="A47">
        <v>791</v>
      </c>
      <c r="B47" s="1">
        <v>891</v>
      </c>
      <c r="C47" s="1" t="s">
        <v>53</v>
      </c>
      <c r="D47" s="38"/>
      <c r="E47" s="39">
        <v>0</v>
      </c>
      <c r="F47" s="39">
        <v>40</v>
      </c>
      <c r="G47" s="39"/>
      <c r="H47" s="8"/>
      <c r="I47" s="9"/>
    </row>
    <row r="48" spans="1:12">
      <c r="C48" s="3" t="s">
        <v>54</v>
      </c>
      <c r="D48" s="3"/>
      <c r="E48" s="10">
        <f>SUM(E21:E47)</f>
        <v>49860</v>
      </c>
      <c r="F48" s="10">
        <f>SUM(F21:F47)</f>
        <v>53896.36</v>
      </c>
      <c r="G48" s="10">
        <f>SUM(G21:G47)</f>
        <v>36300</v>
      </c>
      <c r="H48" s="10">
        <f>SUM(H21:H47)</f>
        <v>35641.93</v>
      </c>
      <c r="I48" s="9"/>
    </row>
    <row r="49" spans="2:10">
      <c r="C49" s="3"/>
      <c r="D49" s="3"/>
      <c r="E49" s="10"/>
      <c r="F49" s="10"/>
      <c r="G49" s="10"/>
      <c r="H49" s="10"/>
      <c r="I49" s="9"/>
    </row>
    <row r="50" spans="2:10">
      <c r="C50" s="3"/>
      <c r="D50" s="3"/>
      <c r="E50" s="10"/>
      <c r="F50" s="10"/>
      <c r="G50" s="10"/>
      <c r="H50" s="10"/>
      <c r="I50" s="9"/>
    </row>
    <row r="51" spans="2:10">
      <c r="E51" s="8"/>
      <c r="F51" s="8"/>
      <c r="G51" s="8"/>
      <c r="H51" s="8"/>
      <c r="I51" s="9"/>
    </row>
    <row r="52" spans="2:10">
      <c r="C52" s="5" t="s">
        <v>55</v>
      </c>
      <c r="D52" s="5"/>
      <c r="E52" s="39"/>
      <c r="F52" s="39"/>
      <c r="G52" s="39"/>
      <c r="H52" s="39"/>
      <c r="I52" s="46"/>
    </row>
    <row r="53" spans="2:10">
      <c r="B53" s="1">
        <v>905</v>
      </c>
      <c r="C53" s="1" t="s">
        <v>56</v>
      </c>
      <c r="E53" s="39"/>
      <c r="F53" s="39"/>
      <c r="G53" s="39">
        <v>12920</v>
      </c>
      <c r="H53" s="39">
        <v>12666.63</v>
      </c>
      <c r="I53" s="47" t="s">
        <v>120</v>
      </c>
    </row>
    <row r="54" spans="2:10">
      <c r="B54" s="1">
        <v>908</v>
      </c>
      <c r="C54" s="1" t="s">
        <v>57</v>
      </c>
      <c r="E54" s="39"/>
      <c r="F54" s="39"/>
      <c r="G54" s="39">
        <v>100</v>
      </c>
      <c r="H54" s="39">
        <v>141.18</v>
      </c>
      <c r="I54" s="46"/>
    </row>
    <row r="55" spans="2:10">
      <c r="B55" s="1">
        <v>910</v>
      </c>
      <c r="C55" s="1" t="s">
        <v>58</v>
      </c>
      <c r="E55" s="39"/>
      <c r="F55" s="39"/>
      <c r="G55" s="39">
        <v>1000</v>
      </c>
      <c r="H55" s="39">
        <v>1545.49</v>
      </c>
      <c r="I55" s="46" t="s">
        <v>59</v>
      </c>
    </row>
    <row r="56" spans="2:10">
      <c r="B56" s="1">
        <v>920</v>
      </c>
      <c r="C56" s="1" t="s">
        <v>60</v>
      </c>
      <c r="E56" s="39"/>
      <c r="F56" s="39"/>
      <c r="G56" s="39">
        <v>100</v>
      </c>
      <c r="H56" s="39">
        <v>100</v>
      </c>
      <c r="I56" s="46"/>
    </row>
    <row r="57" spans="2:10">
      <c r="B57" s="1">
        <v>930</v>
      </c>
      <c r="C57" s="1" t="s">
        <v>61</v>
      </c>
      <c r="E57" s="39"/>
      <c r="F57" s="39"/>
      <c r="G57" s="39">
        <v>125</v>
      </c>
      <c r="H57" s="39">
        <v>125</v>
      </c>
      <c r="I57" s="46"/>
    </row>
    <row r="58" spans="2:10">
      <c r="B58" s="1">
        <v>940</v>
      </c>
      <c r="C58" s="1" t="s">
        <v>62</v>
      </c>
      <c r="E58" s="39"/>
      <c r="F58" s="39"/>
      <c r="G58" s="39">
        <v>23000</v>
      </c>
      <c r="H58" s="39">
        <v>18392.400000000001</v>
      </c>
      <c r="I58" s="47" t="s">
        <v>111</v>
      </c>
    </row>
    <row r="59" spans="2:10">
      <c r="B59" s="1">
        <v>942</v>
      </c>
      <c r="C59" s="1" t="s">
        <v>63</v>
      </c>
      <c r="E59" s="39"/>
      <c r="F59" s="39"/>
      <c r="G59" s="39">
        <v>8000</v>
      </c>
      <c r="H59" s="39">
        <v>7768.49</v>
      </c>
      <c r="I59" s="47"/>
    </row>
    <row r="60" spans="2:10">
      <c r="B60" s="1">
        <v>945</v>
      </c>
      <c r="C60" s="1" t="s">
        <v>64</v>
      </c>
      <c r="E60" s="39"/>
      <c r="F60" s="39"/>
      <c r="G60" s="39">
        <v>500</v>
      </c>
      <c r="H60" s="39" t="s">
        <v>42</v>
      </c>
      <c r="I60" s="47" t="s">
        <v>65</v>
      </c>
    </row>
    <row r="61" spans="2:10">
      <c r="B61" s="1">
        <v>946</v>
      </c>
      <c r="C61" s="1" t="s">
        <v>66</v>
      </c>
      <c r="E61" s="39"/>
      <c r="F61" s="39"/>
      <c r="G61" s="39">
        <v>1350</v>
      </c>
      <c r="H61" s="39">
        <v>1763.29</v>
      </c>
      <c r="I61" s="47"/>
    </row>
    <row r="62" spans="2:10">
      <c r="B62" s="1">
        <v>949</v>
      </c>
      <c r="C62" s="1" t="s">
        <v>67</v>
      </c>
      <c r="E62" s="39"/>
      <c r="F62" s="39"/>
      <c r="G62" s="39">
        <v>1100</v>
      </c>
      <c r="H62" s="39">
        <v>899.07</v>
      </c>
      <c r="I62" s="38"/>
    </row>
    <row r="63" spans="2:10">
      <c r="B63" s="1">
        <v>950</v>
      </c>
      <c r="C63" s="1" t="s">
        <v>68</v>
      </c>
      <c r="E63" s="39"/>
      <c r="F63" s="39"/>
      <c r="G63" s="39">
        <v>550</v>
      </c>
      <c r="H63" s="39">
        <v>511.45</v>
      </c>
      <c r="I63" s="38"/>
    </row>
    <row r="64" spans="2:10">
      <c r="B64" s="1">
        <v>952</v>
      </c>
      <c r="C64" s="1" t="s">
        <v>69</v>
      </c>
      <c r="E64" s="39"/>
      <c r="F64" s="39"/>
      <c r="G64" s="49">
        <v>3000</v>
      </c>
      <c r="H64" s="39">
        <v>1743.15</v>
      </c>
      <c r="I64" s="48" t="s">
        <v>121</v>
      </c>
      <c r="J64" s="11"/>
    </row>
    <row r="65" spans="1:10">
      <c r="B65" s="1">
        <v>953</v>
      </c>
      <c r="C65" s="1" t="s">
        <v>70</v>
      </c>
      <c r="E65" s="39"/>
      <c r="F65" s="39"/>
      <c r="G65" s="39">
        <v>20000</v>
      </c>
      <c r="H65" s="39">
        <v>34496</v>
      </c>
      <c r="I65" s="48" t="s">
        <v>119</v>
      </c>
      <c r="J65" s="11"/>
    </row>
    <row r="66" spans="1:10">
      <c r="B66" s="1">
        <v>954</v>
      </c>
      <c r="C66" s="1" t="s">
        <v>71</v>
      </c>
      <c r="E66" s="39"/>
      <c r="F66" s="39"/>
      <c r="G66" s="39">
        <v>250</v>
      </c>
      <c r="H66" s="39">
        <v>251.38</v>
      </c>
      <c r="I66" s="38"/>
    </row>
    <row r="67" spans="1:10">
      <c r="B67" s="1">
        <v>955</v>
      </c>
      <c r="C67" s="1" t="s">
        <v>72</v>
      </c>
      <c r="E67" s="39"/>
      <c r="F67" s="39"/>
      <c r="G67" s="39">
        <v>8200</v>
      </c>
      <c r="H67" s="39">
        <v>8150</v>
      </c>
      <c r="I67" s="38" t="s">
        <v>73</v>
      </c>
    </row>
    <row r="68" spans="1:10">
      <c r="B68" s="1">
        <v>956</v>
      </c>
      <c r="C68" s="1" t="s">
        <v>74</v>
      </c>
      <c r="E68" s="39"/>
      <c r="F68" s="39"/>
      <c r="G68" s="39">
        <v>27000</v>
      </c>
      <c r="H68" s="39">
        <v>26971.279999999999</v>
      </c>
      <c r="I68" s="38"/>
    </row>
    <row r="69" spans="1:10">
      <c r="B69" s="1">
        <v>960</v>
      </c>
      <c r="C69" s="1" t="s">
        <v>75</v>
      </c>
      <c r="E69" s="39"/>
      <c r="F69" s="39"/>
      <c r="G69" s="39">
        <v>100</v>
      </c>
      <c r="H69" s="39">
        <v>53.4</v>
      </c>
      <c r="I69" s="38"/>
    </row>
    <row r="70" spans="1:10">
      <c r="B70" s="1">
        <v>961</v>
      </c>
      <c r="C70" s="1" t="s">
        <v>76</v>
      </c>
      <c r="E70" s="39"/>
      <c r="F70" s="39"/>
      <c r="G70" s="39">
        <v>0</v>
      </c>
      <c r="H70" s="39">
        <v>0</v>
      </c>
      <c r="I70" s="38"/>
    </row>
    <row r="71" spans="1:10">
      <c r="B71" s="1">
        <v>964</v>
      </c>
      <c r="C71" s="1" t="s">
        <v>77</v>
      </c>
      <c r="E71" s="39"/>
      <c r="F71" s="39"/>
      <c r="G71" s="39">
        <v>240</v>
      </c>
      <c r="H71" s="39">
        <v>239.88</v>
      </c>
      <c r="I71" s="38"/>
    </row>
    <row r="72" spans="1:10">
      <c r="B72" s="1">
        <v>965</v>
      </c>
      <c r="C72" s="1" t="s">
        <v>78</v>
      </c>
      <c r="E72" s="39"/>
      <c r="F72" s="39"/>
      <c r="G72" s="39">
        <v>250</v>
      </c>
      <c r="H72" s="39">
        <v>206.08</v>
      </c>
      <c r="I72" s="38"/>
    </row>
    <row r="73" spans="1:10">
      <c r="A73" t="s">
        <v>79</v>
      </c>
      <c r="B73" s="1">
        <v>970</v>
      </c>
      <c r="C73" s="1" t="s">
        <v>80</v>
      </c>
      <c r="E73" s="39"/>
      <c r="F73" s="39"/>
      <c r="G73" s="39">
        <v>370</v>
      </c>
      <c r="H73" s="39">
        <v>367.25</v>
      </c>
      <c r="I73" s="38"/>
    </row>
    <row r="74" spans="1:10">
      <c r="B74" s="1">
        <v>971</v>
      </c>
      <c r="C74" s="1" t="s">
        <v>81</v>
      </c>
      <c r="E74" s="39"/>
      <c r="F74" s="39"/>
      <c r="G74" s="39">
        <v>5725</v>
      </c>
      <c r="H74" s="39">
        <v>5725</v>
      </c>
      <c r="I74" s="38" t="s">
        <v>82</v>
      </c>
    </row>
    <row r="75" spans="1:10">
      <c r="B75" s="1">
        <v>972</v>
      </c>
      <c r="C75" s="1" t="s">
        <v>83</v>
      </c>
      <c r="E75" s="39"/>
      <c r="F75" s="39"/>
      <c r="G75" s="39">
        <v>1031</v>
      </c>
      <c r="H75" s="39">
        <v>1031</v>
      </c>
      <c r="I75" s="38" t="s">
        <v>84</v>
      </c>
    </row>
    <row r="76" spans="1:10">
      <c r="B76" s="1">
        <v>975</v>
      </c>
      <c r="C76" s="1" t="s">
        <v>85</v>
      </c>
      <c r="E76" s="39"/>
      <c r="F76" s="39"/>
      <c r="G76" s="39">
        <v>881</v>
      </c>
      <c r="H76" s="39">
        <v>880.64</v>
      </c>
      <c r="I76" s="38"/>
    </row>
    <row r="77" spans="1:10">
      <c r="B77" s="1">
        <v>976</v>
      </c>
      <c r="C77" s="1" t="s">
        <v>86</v>
      </c>
      <c r="E77" s="39"/>
      <c r="F77" s="39"/>
      <c r="G77" s="39">
        <v>600</v>
      </c>
      <c r="H77" s="39">
        <v>301.39999999999998</v>
      </c>
      <c r="I77" s="38"/>
    </row>
    <row r="78" spans="1:10">
      <c r="B78" s="1">
        <v>977</v>
      </c>
      <c r="C78" s="1" t="s">
        <v>87</v>
      </c>
      <c r="E78" s="8"/>
      <c r="F78" s="8"/>
      <c r="G78" s="8">
        <v>6300</v>
      </c>
      <c r="H78" s="8">
        <v>6184.65</v>
      </c>
    </row>
    <row r="79" spans="1:10">
      <c r="B79" s="1">
        <v>978</v>
      </c>
      <c r="C79" s="1" t="s">
        <v>88</v>
      </c>
      <c r="E79" s="8"/>
      <c r="F79" s="8"/>
      <c r="G79" s="8">
        <v>2000</v>
      </c>
      <c r="H79" s="8">
        <v>2105.38</v>
      </c>
    </row>
    <row r="80" spans="1:10">
      <c r="B80" s="1">
        <v>979</v>
      </c>
      <c r="C80" s="1" t="s">
        <v>89</v>
      </c>
      <c r="E80" s="8"/>
      <c r="F80" s="8"/>
      <c r="G80" s="8">
        <v>2640</v>
      </c>
      <c r="H80" s="8">
        <v>2640</v>
      </c>
    </row>
    <row r="81" spans="1:9">
      <c r="B81" s="38"/>
      <c r="C81" s="38"/>
      <c r="D81" s="38"/>
      <c r="E81" s="39"/>
      <c r="F81" s="39"/>
      <c r="G81" s="39"/>
      <c r="H81" s="39"/>
      <c r="I81" s="38"/>
    </row>
    <row r="82" spans="1:9">
      <c r="B82" s="38"/>
      <c r="C82" s="40" t="s">
        <v>90</v>
      </c>
      <c r="D82" s="40"/>
      <c r="E82" s="39"/>
      <c r="F82" s="39"/>
      <c r="G82" s="41">
        <f>SUM(G53:G81)</f>
        <v>127332</v>
      </c>
      <c r="H82" s="41">
        <f>SUM(H53:H81)</f>
        <v>135259.49</v>
      </c>
      <c r="I82" s="38"/>
    </row>
    <row r="83" spans="1:9">
      <c r="B83" s="38"/>
      <c r="C83" s="38"/>
      <c r="D83" s="38"/>
      <c r="E83" s="39"/>
      <c r="F83" s="39"/>
      <c r="G83" s="39"/>
      <c r="H83" s="39"/>
      <c r="I83" s="38"/>
    </row>
    <row r="84" spans="1:9">
      <c r="B84" s="38"/>
      <c r="C84" s="40" t="s">
        <v>91</v>
      </c>
      <c r="D84" s="40"/>
      <c r="E84" s="39">
        <f>E18+E48</f>
        <v>176925</v>
      </c>
      <c r="F84" s="39">
        <f>F18+F48</f>
        <v>189784.43</v>
      </c>
      <c r="G84" s="39"/>
      <c r="H84" s="39"/>
      <c r="I84" s="38"/>
    </row>
    <row r="85" spans="1:9">
      <c r="B85" s="38"/>
      <c r="C85" s="40" t="s">
        <v>92</v>
      </c>
      <c r="D85" s="40"/>
      <c r="E85" s="39"/>
      <c r="F85" s="39"/>
      <c r="G85" s="39">
        <f>G48+G82</f>
        <v>163632</v>
      </c>
      <c r="H85" s="39">
        <f>H48+H82</f>
        <v>170901.41999999998</v>
      </c>
      <c r="I85" s="38"/>
    </row>
    <row r="86" spans="1:9">
      <c r="B86" s="38"/>
      <c r="C86" s="40"/>
      <c r="D86" s="40"/>
      <c r="E86" s="39"/>
      <c r="F86" s="39"/>
      <c r="G86" s="39"/>
      <c r="H86" s="39"/>
      <c r="I86" s="38"/>
    </row>
    <row r="87" spans="1:9">
      <c r="B87" s="38"/>
      <c r="C87" s="40"/>
      <c r="D87" s="40"/>
      <c r="E87" s="39"/>
      <c r="F87" s="39"/>
      <c r="G87" s="39"/>
      <c r="H87" s="39"/>
      <c r="I87" s="38"/>
    </row>
    <row r="88" spans="1:9">
      <c r="B88" s="38"/>
      <c r="C88" s="40"/>
      <c r="D88" s="40"/>
      <c r="E88" s="39"/>
      <c r="F88" s="39"/>
      <c r="G88" s="39"/>
      <c r="H88" s="39"/>
      <c r="I88" s="38"/>
    </row>
    <row r="89" spans="1:9">
      <c r="B89" s="38"/>
      <c r="C89" s="40" t="s">
        <v>93</v>
      </c>
      <c r="D89" s="40"/>
      <c r="E89" s="39"/>
      <c r="F89" s="39"/>
      <c r="G89" s="41">
        <f>E84-G85</f>
        <v>13293</v>
      </c>
      <c r="H89" s="41">
        <f>F84-H85</f>
        <v>18883.010000000009</v>
      </c>
      <c r="I89" s="38"/>
    </row>
    <row r="90" spans="1:9">
      <c r="B90" s="38"/>
      <c r="C90" s="38"/>
      <c r="D90" s="38"/>
      <c r="E90" s="39"/>
      <c r="F90" s="42"/>
      <c r="G90" s="39">
        <v>-6600</v>
      </c>
      <c r="H90" s="39">
        <v>-6566.92</v>
      </c>
      <c r="I90" s="38" t="s">
        <v>94</v>
      </c>
    </row>
    <row r="91" spans="1:9">
      <c r="B91" s="38"/>
      <c r="C91" s="38"/>
      <c r="D91" s="38"/>
      <c r="E91" s="39"/>
      <c r="F91" s="42"/>
      <c r="G91" s="39"/>
      <c r="H91" s="39"/>
      <c r="I91" s="38"/>
    </row>
    <row r="92" spans="1:9">
      <c r="A92" s="3"/>
      <c r="B92" s="38"/>
      <c r="C92" s="43" t="s">
        <v>95</v>
      </c>
      <c r="D92" s="43"/>
      <c r="E92" s="39"/>
      <c r="F92" s="39"/>
      <c r="G92" s="41">
        <f>G89+G90</f>
        <v>6693</v>
      </c>
      <c r="H92" s="41">
        <f>SUM(H89:H90)</f>
        <v>12316.090000000009</v>
      </c>
      <c r="I92" s="38"/>
    </row>
    <row r="93" spans="1:9">
      <c r="B93" s="38"/>
      <c r="C93" s="38"/>
      <c r="D93" s="38"/>
      <c r="E93" s="44"/>
      <c r="F93" s="44"/>
      <c r="G93" s="44"/>
      <c r="H93" s="38"/>
      <c r="I93" s="38"/>
    </row>
    <row r="94" spans="1:9">
      <c r="A94" s="3"/>
      <c r="B94" s="38"/>
      <c r="C94" s="40" t="s">
        <v>96</v>
      </c>
      <c r="D94" s="45">
        <v>15374.59</v>
      </c>
      <c r="E94" s="44"/>
      <c r="F94" s="44"/>
      <c r="G94" s="44"/>
      <c r="H94" s="38"/>
      <c r="I94" s="38"/>
    </row>
    <row r="95" spans="1:9">
      <c r="A95" s="3"/>
      <c r="B95" s="38"/>
      <c r="C95" s="38"/>
      <c r="D95" s="45"/>
      <c r="E95" s="38"/>
      <c r="F95" s="38"/>
      <c r="G95" s="38"/>
      <c r="H95" s="38"/>
      <c r="I95" s="38"/>
    </row>
    <row r="96" spans="1:9">
      <c r="A96" s="3"/>
      <c r="B96" s="38"/>
      <c r="C96" s="38" t="s">
        <v>124</v>
      </c>
      <c r="D96" s="45">
        <v>15374.59</v>
      </c>
      <c r="E96" s="38"/>
      <c r="F96" s="38"/>
      <c r="G96" s="38"/>
      <c r="H96" s="38"/>
      <c r="I96" s="38"/>
    </row>
    <row r="97" spans="1:12">
      <c r="A97" s="3"/>
      <c r="D97" s="12"/>
    </row>
    <row r="98" spans="1:12">
      <c r="A98" s="3"/>
      <c r="D98" s="12"/>
    </row>
    <row r="99" spans="1:12" s="1" customFormat="1">
      <c r="A99" s="3"/>
      <c r="B99" s="3"/>
      <c r="C99" s="5" t="s">
        <v>97</v>
      </c>
      <c r="D99" s="12">
        <f>D94-D96</f>
        <v>0</v>
      </c>
      <c r="E99" s="3"/>
      <c r="G99" s="5"/>
      <c r="H99" s="5"/>
      <c r="J99"/>
      <c r="K99"/>
      <c r="L99"/>
    </row>
    <row r="100" spans="1:12" s="1" customFormat="1">
      <c r="A100" s="3"/>
      <c r="B100" s="3"/>
      <c r="D100" s="12"/>
      <c r="F100" s="14"/>
      <c r="G100" s="14"/>
      <c r="H100" s="11"/>
      <c r="J100"/>
      <c r="K100"/>
      <c r="L100"/>
    </row>
    <row r="101" spans="1:12" s="1" customFormat="1">
      <c r="A101" s="3"/>
      <c r="B101" s="3"/>
      <c r="D101" s="13"/>
      <c r="E101" s="11"/>
      <c r="F101" s="14"/>
      <c r="G101" s="14"/>
      <c r="H101" s="11"/>
      <c r="J101"/>
      <c r="K101"/>
      <c r="L101"/>
    </row>
    <row r="102" spans="1:12" s="1" customFormat="1">
      <c r="A102"/>
      <c r="B102" s="3"/>
      <c r="D102" s="14"/>
      <c r="E102" s="11"/>
      <c r="F102" s="14"/>
      <c r="G102" s="14"/>
      <c r="H102" s="11"/>
      <c r="J102"/>
      <c r="K102"/>
      <c r="L102"/>
    </row>
    <row r="103" spans="1:12" s="1" customFormat="1">
      <c r="A103"/>
      <c r="D103" s="14"/>
      <c r="F103" s="14"/>
      <c r="G103" s="14"/>
      <c r="H103" s="11"/>
      <c r="J103"/>
      <c r="K103"/>
      <c r="L103"/>
    </row>
    <row r="104" spans="1:12" s="1" customFormat="1">
      <c r="A104" s="3"/>
      <c r="B104" s="3"/>
      <c r="C104" s="3"/>
      <c r="D104" s="14"/>
      <c r="E104" s="11"/>
      <c r="F104" s="11"/>
      <c r="G104" s="14"/>
      <c r="H104" s="14"/>
      <c r="J104"/>
      <c r="K104"/>
      <c r="L104"/>
    </row>
    <row r="105" spans="1:12" s="1" customFormat="1">
      <c r="A105"/>
      <c r="C105" s="3"/>
      <c r="D105" s="14"/>
      <c r="E105" s="14"/>
      <c r="F105" s="14"/>
      <c r="G105" s="14"/>
      <c r="H105" s="14"/>
      <c r="J105"/>
      <c r="K105"/>
      <c r="L105"/>
    </row>
    <row r="106" spans="1:12" s="1" customFormat="1">
      <c r="A106"/>
      <c r="B106" s="3"/>
      <c r="D106" s="13"/>
      <c r="E106" s="14"/>
      <c r="F106" s="14"/>
      <c r="G106" s="13"/>
      <c r="H106" s="14"/>
      <c r="J106"/>
      <c r="K106"/>
      <c r="L106"/>
    </row>
    <row r="107" spans="1:12" s="1" customFormat="1">
      <c r="A107"/>
      <c r="D107" s="11"/>
      <c r="E107" s="11"/>
      <c r="F107" s="11"/>
      <c r="G107" s="14"/>
      <c r="H107" s="11"/>
      <c r="J107"/>
      <c r="K107"/>
      <c r="L107"/>
    </row>
    <row r="108" spans="1:12" s="1" customFormat="1">
      <c r="A108"/>
      <c r="D108" s="11"/>
      <c r="E108" s="11"/>
      <c r="F108" s="11"/>
      <c r="H108" s="11"/>
      <c r="J108"/>
      <c r="K108"/>
      <c r="L108"/>
    </row>
    <row r="109" spans="1:12" s="1" customFormat="1">
      <c r="A109"/>
      <c r="E109" s="11"/>
      <c r="F109" s="11"/>
      <c r="J109"/>
      <c r="K109"/>
      <c r="L109"/>
    </row>
  </sheetData>
  <printOptions headings="1" gridLines="1"/>
  <pageMargins left="0.45" right="0.45" top="0.5" bottom="0.5" header="0.3" footer="0.3"/>
  <pageSetup scale="68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view="pageBreakPreview" zoomScale="115" zoomScaleNormal="100" zoomScaleSheetLayoutView="115" workbookViewId="0">
      <selection activeCell="B3" sqref="B3"/>
    </sheetView>
  </sheetViews>
  <sheetFormatPr defaultColWidth="8.85546875" defaultRowHeight="12.75"/>
  <cols>
    <col min="1" max="1" width="8.42578125" style="32" customWidth="1"/>
    <col min="2" max="3" width="12.5703125" style="22" customWidth="1"/>
    <col min="4" max="4" width="37" style="35" customWidth="1"/>
    <col min="5" max="5" width="7.85546875" style="22" customWidth="1"/>
    <col min="6" max="6" width="8.85546875" style="22" customWidth="1"/>
    <col min="7" max="7" width="59.42578125" style="35" customWidth="1"/>
    <col min="8" max="256" width="8.85546875" style="17"/>
    <col min="257" max="257" width="8.42578125" style="17" customWidth="1"/>
    <col min="258" max="259" width="12.5703125" style="17" customWidth="1"/>
    <col min="260" max="260" width="37" style="17" customWidth="1"/>
    <col min="261" max="261" width="7.85546875" style="17" customWidth="1"/>
    <col min="262" max="262" width="8.85546875" style="17" customWidth="1"/>
    <col min="263" max="263" width="59.42578125" style="17" customWidth="1"/>
    <col min="264" max="512" width="8.85546875" style="17"/>
    <col min="513" max="513" width="8.42578125" style="17" customWidth="1"/>
    <col min="514" max="515" width="12.5703125" style="17" customWidth="1"/>
    <col min="516" max="516" width="37" style="17" customWidth="1"/>
    <col min="517" max="517" width="7.85546875" style="17" customWidth="1"/>
    <col min="518" max="518" width="8.85546875" style="17" customWidth="1"/>
    <col min="519" max="519" width="59.42578125" style="17" customWidth="1"/>
    <col min="520" max="768" width="8.85546875" style="17"/>
    <col min="769" max="769" width="8.42578125" style="17" customWidth="1"/>
    <col min="770" max="771" width="12.5703125" style="17" customWidth="1"/>
    <col min="772" max="772" width="37" style="17" customWidth="1"/>
    <col min="773" max="773" width="7.85546875" style="17" customWidth="1"/>
    <col min="774" max="774" width="8.85546875" style="17" customWidth="1"/>
    <col min="775" max="775" width="59.42578125" style="17" customWidth="1"/>
    <col min="776" max="1024" width="8.85546875" style="17"/>
    <col min="1025" max="1025" width="8.42578125" style="17" customWidth="1"/>
    <col min="1026" max="1027" width="12.5703125" style="17" customWidth="1"/>
    <col min="1028" max="1028" width="37" style="17" customWidth="1"/>
    <col min="1029" max="1029" width="7.85546875" style="17" customWidth="1"/>
    <col min="1030" max="1030" width="8.85546875" style="17" customWidth="1"/>
    <col min="1031" max="1031" width="59.42578125" style="17" customWidth="1"/>
    <col min="1032" max="1280" width="8.85546875" style="17"/>
    <col min="1281" max="1281" width="8.42578125" style="17" customWidth="1"/>
    <col min="1282" max="1283" width="12.5703125" style="17" customWidth="1"/>
    <col min="1284" max="1284" width="37" style="17" customWidth="1"/>
    <col min="1285" max="1285" width="7.85546875" style="17" customWidth="1"/>
    <col min="1286" max="1286" width="8.85546875" style="17" customWidth="1"/>
    <col min="1287" max="1287" width="59.42578125" style="17" customWidth="1"/>
    <col min="1288" max="1536" width="8.85546875" style="17"/>
    <col min="1537" max="1537" width="8.42578125" style="17" customWidth="1"/>
    <col min="1538" max="1539" width="12.5703125" style="17" customWidth="1"/>
    <col min="1540" max="1540" width="37" style="17" customWidth="1"/>
    <col min="1541" max="1541" width="7.85546875" style="17" customWidth="1"/>
    <col min="1542" max="1542" width="8.85546875" style="17" customWidth="1"/>
    <col min="1543" max="1543" width="59.42578125" style="17" customWidth="1"/>
    <col min="1544" max="1792" width="8.85546875" style="17"/>
    <col min="1793" max="1793" width="8.42578125" style="17" customWidth="1"/>
    <col min="1794" max="1795" width="12.5703125" style="17" customWidth="1"/>
    <col min="1796" max="1796" width="37" style="17" customWidth="1"/>
    <col min="1797" max="1797" width="7.85546875" style="17" customWidth="1"/>
    <col min="1798" max="1798" width="8.85546875" style="17" customWidth="1"/>
    <col min="1799" max="1799" width="59.42578125" style="17" customWidth="1"/>
    <col min="1800" max="2048" width="8.85546875" style="17"/>
    <col min="2049" max="2049" width="8.42578125" style="17" customWidth="1"/>
    <col min="2050" max="2051" width="12.5703125" style="17" customWidth="1"/>
    <col min="2052" max="2052" width="37" style="17" customWidth="1"/>
    <col min="2053" max="2053" width="7.85546875" style="17" customWidth="1"/>
    <col min="2054" max="2054" width="8.85546875" style="17" customWidth="1"/>
    <col min="2055" max="2055" width="59.42578125" style="17" customWidth="1"/>
    <col min="2056" max="2304" width="8.85546875" style="17"/>
    <col min="2305" max="2305" width="8.42578125" style="17" customWidth="1"/>
    <col min="2306" max="2307" width="12.5703125" style="17" customWidth="1"/>
    <col min="2308" max="2308" width="37" style="17" customWidth="1"/>
    <col min="2309" max="2309" width="7.85546875" style="17" customWidth="1"/>
    <col min="2310" max="2310" width="8.85546875" style="17" customWidth="1"/>
    <col min="2311" max="2311" width="59.42578125" style="17" customWidth="1"/>
    <col min="2312" max="2560" width="8.85546875" style="17"/>
    <col min="2561" max="2561" width="8.42578125" style="17" customWidth="1"/>
    <col min="2562" max="2563" width="12.5703125" style="17" customWidth="1"/>
    <col min="2564" max="2564" width="37" style="17" customWidth="1"/>
    <col min="2565" max="2565" width="7.85546875" style="17" customWidth="1"/>
    <col min="2566" max="2566" width="8.85546875" style="17" customWidth="1"/>
    <col min="2567" max="2567" width="59.42578125" style="17" customWidth="1"/>
    <col min="2568" max="2816" width="8.85546875" style="17"/>
    <col min="2817" max="2817" width="8.42578125" style="17" customWidth="1"/>
    <col min="2818" max="2819" width="12.5703125" style="17" customWidth="1"/>
    <col min="2820" max="2820" width="37" style="17" customWidth="1"/>
    <col min="2821" max="2821" width="7.85546875" style="17" customWidth="1"/>
    <col min="2822" max="2822" width="8.85546875" style="17" customWidth="1"/>
    <col min="2823" max="2823" width="59.42578125" style="17" customWidth="1"/>
    <col min="2824" max="3072" width="8.85546875" style="17"/>
    <col min="3073" max="3073" width="8.42578125" style="17" customWidth="1"/>
    <col min="3074" max="3075" width="12.5703125" style="17" customWidth="1"/>
    <col min="3076" max="3076" width="37" style="17" customWidth="1"/>
    <col min="3077" max="3077" width="7.85546875" style="17" customWidth="1"/>
    <col min="3078" max="3078" width="8.85546875" style="17" customWidth="1"/>
    <col min="3079" max="3079" width="59.42578125" style="17" customWidth="1"/>
    <col min="3080" max="3328" width="8.85546875" style="17"/>
    <col min="3329" max="3329" width="8.42578125" style="17" customWidth="1"/>
    <col min="3330" max="3331" width="12.5703125" style="17" customWidth="1"/>
    <col min="3332" max="3332" width="37" style="17" customWidth="1"/>
    <col min="3333" max="3333" width="7.85546875" style="17" customWidth="1"/>
    <col min="3334" max="3334" width="8.85546875" style="17" customWidth="1"/>
    <col min="3335" max="3335" width="59.42578125" style="17" customWidth="1"/>
    <col min="3336" max="3584" width="8.85546875" style="17"/>
    <col min="3585" max="3585" width="8.42578125" style="17" customWidth="1"/>
    <col min="3586" max="3587" width="12.5703125" style="17" customWidth="1"/>
    <col min="3588" max="3588" width="37" style="17" customWidth="1"/>
    <col min="3589" max="3589" width="7.85546875" style="17" customWidth="1"/>
    <col min="3590" max="3590" width="8.85546875" style="17" customWidth="1"/>
    <col min="3591" max="3591" width="59.42578125" style="17" customWidth="1"/>
    <col min="3592" max="3840" width="8.85546875" style="17"/>
    <col min="3841" max="3841" width="8.42578125" style="17" customWidth="1"/>
    <col min="3842" max="3843" width="12.5703125" style="17" customWidth="1"/>
    <col min="3844" max="3844" width="37" style="17" customWidth="1"/>
    <col min="3845" max="3845" width="7.85546875" style="17" customWidth="1"/>
    <col min="3846" max="3846" width="8.85546875" style="17" customWidth="1"/>
    <col min="3847" max="3847" width="59.42578125" style="17" customWidth="1"/>
    <col min="3848" max="4096" width="8.85546875" style="17"/>
    <col min="4097" max="4097" width="8.42578125" style="17" customWidth="1"/>
    <col min="4098" max="4099" width="12.5703125" style="17" customWidth="1"/>
    <col min="4100" max="4100" width="37" style="17" customWidth="1"/>
    <col min="4101" max="4101" width="7.85546875" style="17" customWidth="1"/>
    <col min="4102" max="4102" width="8.85546875" style="17" customWidth="1"/>
    <col min="4103" max="4103" width="59.42578125" style="17" customWidth="1"/>
    <col min="4104" max="4352" width="8.85546875" style="17"/>
    <col min="4353" max="4353" width="8.42578125" style="17" customWidth="1"/>
    <col min="4354" max="4355" width="12.5703125" style="17" customWidth="1"/>
    <col min="4356" max="4356" width="37" style="17" customWidth="1"/>
    <col min="4357" max="4357" width="7.85546875" style="17" customWidth="1"/>
    <col min="4358" max="4358" width="8.85546875" style="17" customWidth="1"/>
    <col min="4359" max="4359" width="59.42578125" style="17" customWidth="1"/>
    <col min="4360" max="4608" width="8.85546875" style="17"/>
    <col min="4609" max="4609" width="8.42578125" style="17" customWidth="1"/>
    <col min="4610" max="4611" width="12.5703125" style="17" customWidth="1"/>
    <col min="4612" max="4612" width="37" style="17" customWidth="1"/>
    <col min="4613" max="4613" width="7.85546875" style="17" customWidth="1"/>
    <col min="4614" max="4614" width="8.85546875" style="17" customWidth="1"/>
    <col min="4615" max="4615" width="59.42578125" style="17" customWidth="1"/>
    <col min="4616" max="4864" width="8.85546875" style="17"/>
    <col min="4865" max="4865" width="8.42578125" style="17" customWidth="1"/>
    <col min="4866" max="4867" width="12.5703125" style="17" customWidth="1"/>
    <col min="4868" max="4868" width="37" style="17" customWidth="1"/>
    <col min="4869" max="4869" width="7.85546875" style="17" customWidth="1"/>
    <col min="4870" max="4870" width="8.85546875" style="17" customWidth="1"/>
    <col min="4871" max="4871" width="59.42578125" style="17" customWidth="1"/>
    <col min="4872" max="5120" width="8.85546875" style="17"/>
    <col min="5121" max="5121" width="8.42578125" style="17" customWidth="1"/>
    <col min="5122" max="5123" width="12.5703125" style="17" customWidth="1"/>
    <col min="5124" max="5124" width="37" style="17" customWidth="1"/>
    <col min="5125" max="5125" width="7.85546875" style="17" customWidth="1"/>
    <col min="5126" max="5126" width="8.85546875" style="17" customWidth="1"/>
    <col min="5127" max="5127" width="59.42578125" style="17" customWidth="1"/>
    <col min="5128" max="5376" width="8.85546875" style="17"/>
    <col min="5377" max="5377" width="8.42578125" style="17" customWidth="1"/>
    <col min="5378" max="5379" width="12.5703125" style="17" customWidth="1"/>
    <col min="5380" max="5380" width="37" style="17" customWidth="1"/>
    <col min="5381" max="5381" width="7.85546875" style="17" customWidth="1"/>
    <col min="5382" max="5382" width="8.85546875" style="17" customWidth="1"/>
    <col min="5383" max="5383" width="59.42578125" style="17" customWidth="1"/>
    <col min="5384" max="5632" width="8.85546875" style="17"/>
    <col min="5633" max="5633" width="8.42578125" style="17" customWidth="1"/>
    <col min="5634" max="5635" width="12.5703125" style="17" customWidth="1"/>
    <col min="5636" max="5636" width="37" style="17" customWidth="1"/>
    <col min="5637" max="5637" width="7.85546875" style="17" customWidth="1"/>
    <col min="5638" max="5638" width="8.85546875" style="17" customWidth="1"/>
    <col min="5639" max="5639" width="59.42578125" style="17" customWidth="1"/>
    <col min="5640" max="5888" width="8.85546875" style="17"/>
    <col min="5889" max="5889" width="8.42578125" style="17" customWidth="1"/>
    <col min="5890" max="5891" width="12.5703125" style="17" customWidth="1"/>
    <col min="5892" max="5892" width="37" style="17" customWidth="1"/>
    <col min="5893" max="5893" width="7.85546875" style="17" customWidth="1"/>
    <col min="5894" max="5894" width="8.85546875" style="17" customWidth="1"/>
    <col min="5895" max="5895" width="59.42578125" style="17" customWidth="1"/>
    <col min="5896" max="6144" width="8.85546875" style="17"/>
    <col min="6145" max="6145" width="8.42578125" style="17" customWidth="1"/>
    <col min="6146" max="6147" width="12.5703125" style="17" customWidth="1"/>
    <col min="6148" max="6148" width="37" style="17" customWidth="1"/>
    <col min="6149" max="6149" width="7.85546875" style="17" customWidth="1"/>
    <col min="6150" max="6150" width="8.85546875" style="17" customWidth="1"/>
    <col min="6151" max="6151" width="59.42578125" style="17" customWidth="1"/>
    <col min="6152" max="6400" width="8.85546875" style="17"/>
    <col min="6401" max="6401" width="8.42578125" style="17" customWidth="1"/>
    <col min="6402" max="6403" width="12.5703125" style="17" customWidth="1"/>
    <col min="6404" max="6404" width="37" style="17" customWidth="1"/>
    <col min="6405" max="6405" width="7.85546875" style="17" customWidth="1"/>
    <col min="6406" max="6406" width="8.85546875" style="17" customWidth="1"/>
    <col min="6407" max="6407" width="59.42578125" style="17" customWidth="1"/>
    <col min="6408" max="6656" width="8.85546875" style="17"/>
    <col min="6657" max="6657" width="8.42578125" style="17" customWidth="1"/>
    <col min="6658" max="6659" width="12.5703125" style="17" customWidth="1"/>
    <col min="6660" max="6660" width="37" style="17" customWidth="1"/>
    <col min="6661" max="6661" width="7.85546875" style="17" customWidth="1"/>
    <col min="6662" max="6662" width="8.85546875" style="17" customWidth="1"/>
    <col min="6663" max="6663" width="59.42578125" style="17" customWidth="1"/>
    <col min="6664" max="6912" width="8.85546875" style="17"/>
    <col min="6913" max="6913" width="8.42578125" style="17" customWidth="1"/>
    <col min="6914" max="6915" width="12.5703125" style="17" customWidth="1"/>
    <col min="6916" max="6916" width="37" style="17" customWidth="1"/>
    <col min="6917" max="6917" width="7.85546875" style="17" customWidth="1"/>
    <col min="6918" max="6918" width="8.85546875" style="17" customWidth="1"/>
    <col min="6919" max="6919" width="59.42578125" style="17" customWidth="1"/>
    <col min="6920" max="7168" width="8.85546875" style="17"/>
    <col min="7169" max="7169" width="8.42578125" style="17" customWidth="1"/>
    <col min="7170" max="7171" width="12.5703125" style="17" customWidth="1"/>
    <col min="7172" max="7172" width="37" style="17" customWidth="1"/>
    <col min="7173" max="7173" width="7.85546875" style="17" customWidth="1"/>
    <col min="7174" max="7174" width="8.85546875" style="17" customWidth="1"/>
    <col min="7175" max="7175" width="59.42578125" style="17" customWidth="1"/>
    <col min="7176" max="7424" width="8.85546875" style="17"/>
    <col min="7425" max="7425" width="8.42578125" style="17" customWidth="1"/>
    <col min="7426" max="7427" width="12.5703125" style="17" customWidth="1"/>
    <col min="7428" max="7428" width="37" style="17" customWidth="1"/>
    <col min="7429" max="7429" width="7.85546875" style="17" customWidth="1"/>
    <col min="7430" max="7430" width="8.85546875" style="17" customWidth="1"/>
    <col min="7431" max="7431" width="59.42578125" style="17" customWidth="1"/>
    <col min="7432" max="7680" width="8.85546875" style="17"/>
    <col min="7681" max="7681" width="8.42578125" style="17" customWidth="1"/>
    <col min="7682" max="7683" width="12.5703125" style="17" customWidth="1"/>
    <col min="7684" max="7684" width="37" style="17" customWidth="1"/>
    <col min="7685" max="7685" width="7.85546875" style="17" customWidth="1"/>
    <col min="7686" max="7686" width="8.85546875" style="17" customWidth="1"/>
    <col min="7687" max="7687" width="59.42578125" style="17" customWidth="1"/>
    <col min="7688" max="7936" width="8.85546875" style="17"/>
    <col min="7937" max="7937" width="8.42578125" style="17" customWidth="1"/>
    <col min="7938" max="7939" width="12.5703125" style="17" customWidth="1"/>
    <col min="7940" max="7940" width="37" style="17" customWidth="1"/>
    <col min="7941" max="7941" width="7.85546875" style="17" customWidth="1"/>
    <col min="7942" max="7942" width="8.85546875" style="17" customWidth="1"/>
    <col min="7943" max="7943" width="59.42578125" style="17" customWidth="1"/>
    <col min="7944" max="8192" width="8.85546875" style="17"/>
    <col min="8193" max="8193" width="8.42578125" style="17" customWidth="1"/>
    <col min="8194" max="8195" width="12.5703125" style="17" customWidth="1"/>
    <col min="8196" max="8196" width="37" style="17" customWidth="1"/>
    <col min="8197" max="8197" width="7.85546875" style="17" customWidth="1"/>
    <col min="8198" max="8198" width="8.85546875" style="17" customWidth="1"/>
    <col min="8199" max="8199" width="59.42578125" style="17" customWidth="1"/>
    <col min="8200" max="8448" width="8.85546875" style="17"/>
    <col min="8449" max="8449" width="8.42578125" style="17" customWidth="1"/>
    <col min="8450" max="8451" width="12.5703125" style="17" customWidth="1"/>
    <col min="8452" max="8452" width="37" style="17" customWidth="1"/>
    <col min="8453" max="8453" width="7.85546875" style="17" customWidth="1"/>
    <col min="8454" max="8454" width="8.85546875" style="17" customWidth="1"/>
    <col min="8455" max="8455" width="59.42578125" style="17" customWidth="1"/>
    <col min="8456" max="8704" width="8.85546875" style="17"/>
    <col min="8705" max="8705" width="8.42578125" style="17" customWidth="1"/>
    <col min="8706" max="8707" width="12.5703125" style="17" customWidth="1"/>
    <col min="8708" max="8708" width="37" style="17" customWidth="1"/>
    <col min="8709" max="8709" width="7.85546875" style="17" customWidth="1"/>
    <col min="8710" max="8710" width="8.85546875" style="17" customWidth="1"/>
    <col min="8711" max="8711" width="59.42578125" style="17" customWidth="1"/>
    <col min="8712" max="8960" width="8.85546875" style="17"/>
    <col min="8961" max="8961" width="8.42578125" style="17" customWidth="1"/>
    <col min="8962" max="8963" width="12.5703125" style="17" customWidth="1"/>
    <col min="8964" max="8964" width="37" style="17" customWidth="1"/>
    <col min="8965" max="8965" width="7.85546875" style="17" customWidth="1"/>
    <col min="8966" max="8966" width="8.85546875" style="17" customWidth="1"/>
    <col min="8967" max="8967" width="59.42578125" style="17" customWidth="1"/>
    <col min="8968" max="9216" width="8.85546875" style="17"/>
    <col min="9217" max="9217" width="8.42578125" style="17" customWidth="1"/>
    <col min="9218" max="9219" width="12.5703125" style="17" customWidth="1"/>
    <col min="9220" max="9220" width="37" style="17" customWidth="1"/>
    <col min="9221" max="9221" width="7.85546875" style="17" customWidth="1"/>
    <col min="9222" max="9222" width="8.85546875" style="17" customWidth="1"/>
    <col min="9223" max="9223" width="59.42578125" style="17" customWidth="1"/>
    <col min="9224" max="9472" width="8.85546875" style="17"/>
    <col min="9473" max="9473" width="8.42578125" style="17" customWidth="1"/>
    <col min="9474" max="9475" width="12.5703125" style="17" customWidth="1"/>
    <col min="9476" max="9476" width="37" style="17" customWidth="1"/>
    <col min="9477" max="9477" width="7.85546875" style="17" customWidth="1"/>
    <col min="9478" max="9478" width="8.85546875" style="17" customWidth="1"/>
    <col min="9479" max="9479" width="59.42578125" style="17" customWidth="1"/>
    <col min="9480" max="9728" width="8.85546875" style="17"/>
    <col min="9729" max="9729" width="8.42578125" style="17" customWidth="1"/>
    <col min="9730" max="9731" width="12.5703125" style="17" customWidth="1"/>
    <col min="9732" max="9732" width="37" style="17" customWidth="1"/>
    <col min="9733" max="9733" width="7.85546875" style="17" customWidth="1"/>
    <col min="9734" max="9734" width="8.85546875" style="17" customWidth="1"/>
    <col min="9735" max="9735" width="59.42578125" style="17" customWidth="1"/>
    <col min="9736" max="9984" width="8.85546875" style="17"/>
    <col min="9985" max="9985" width="8.42578125" style="17" customWidth="1"/>
    <col min="9986" max="9987" width="12.5703125" style="17" customWidth="1"/>
    <col min="9988" max="9988" width="37" style="17" customWidth="1"/>
    <col min="9989" max="9989" width="7.85546875" style="17" customWidth="1"/>
    <col min="9990" max="9990" width="8.85546875" style="17" customWidth="1"/>
    <col min="9991" max="9991" width="59.42578125" style="17" customWidth="1"/>
    <col min="9992" max="10240" width="8.85546875" style="17"/>
    <col min="10241" max="10241" width="8.42578125" style="17" customWidth="1"/>
    <col min="10242" max="10243" width="12.5703125" style="17" customWidth="1"/>
    <col min="10244" max="10244" width="37" style="17" customWidth="1"/>
    <col min="10245" max="10245" width="7.85546875" style="17" customWidth="1"/>
    <col min="10246" max="10246" width="8.85546875" style="17" customWidth="1"/>
    <col min="10247" max="10247" width="59.42578125" style="17" customWidth="1"/>
    <col min="10248" max="10496" width="8.85546875" style="17"/>
    <col min="10497" max="10497" width="8.42578125" style="17" customWidth="1"/>
    <col min="10498" max="10499" width="12.5703125" style="17" customWidth="1"/>
    <col min="10500" max="10500" width="37" style="17" customWidth="1"/>
    <col min="10501" max="10501" width="7.85546875" style="17" customWidth="1"/>
    <col min="10502" max="10502" width="8.85546875" style="17" customWidth="1"/>
    <col min="10503" max="10503" width="59.42578125" style="17" customWidth="1"/>
    <col min="10504" max="10752" width="8.85546875" style="17"/>
    <col min="10753" max="10753" width="8.42578125" style="17" customWidth="1"/>
    <col min="10754" max="10755" width="12.5703125" style="17" customWidth="1"/>
    <col min="10756" max="10756" width="37" style="17" customWidth="1"/>
    <col min="10757" max="10757" width="7.85546875" style="17" customWidth="1"/>
    <col min="10758" max="10758" width="8.85546875" style="17" customWidth="1"/>
    <col min="10759" max="10759" width="59.42578125" style="17" customWidth="1"/>
    <col min="10760" max="11008" width="8.85546875" style="17"/>
    <col min="11009" max="11009" width="8.42578125" style="17" customWidth="1"/>
    <col min="11010" max="11011" width="12.5703125" style="17" customWidth="1"/>
    <col min="11012" max="11012" width="37" style="17" customWidth="1"/>
    <col min="11013" max="11013" width="7.85546875" style="17" customWidth="1"/>
    <col min="11014" max="11014" width="8.85546875" style="17" customWidth="1"/>
    <col min="11015" max="11015" width="59.42578125" style="17" customWidth="1"/>
    <col min="11016" max="11264" width="8.85546875" style="17"/>
    <col min="11265" max="11265" width="8.42578125" style="17" customWidth="1"/>
    <col min="11266" max="11267" width="12.5703125" style="17" customWidth="1"/>
    <col min="11268" max="11268" width="37" style="17" customWidth="1"/>
    <col min="11269" max="11269" width="7.85546875" style="17" customWidth="1"/>
    <col min="11270" max="11270" width="8.85546875" style="17" customWidth="1"/>
    <col min="11271" max="11271" width="59.42578125" style="17" customWidth="1"/>
    <col min="11272" max="11520" width="8.85546875" style="17"/>
    <col min="11521" max="11521" width="8.42578125" style="17" customWidth="1"/>
    <col min="11522" max="11523" width="12.5703125" style="17" customWidth="1"/>
    <col min="11524" max="11524" width="37" style="17" customWidth="1"/>
    <col min="11525" max="11525" width="7.85546875" style="17" customWidth="1"/>
    <col min="11526" max="11526" width="8.85546875" style="17" customWidth="1"/>
    <col min="11527" max="11527" width="59.42578125" style="17" customWidth="1"/>
    <col min="11528" max="11776" width="8.85546875" style="17"/>
    <col min="11777" max="11777" width="8.42578125" style="17" customWidth="1"/>
    <col min="11778" max="11779" width="12.5703125" style="17" customWidth="1"/>
    <col min="11780" max="11780" width="37" style="17" customWidth="1"/>
    <col min="11781" max="11781" width="7.85546875" style="17" customWidth="1"/>
    <col min="11782" max="11782" width="8.85546875" style="17" customWidth="1"/>
    <col min="11783" max="11783" width="59.42578125" style="17" customWidth="1"/>
    <col min="11784" max="12032" width="8.85546875" style="17"/>
    <col min="12033" max="12033" width="8.42578125" style="17" customWidth="1"/>
    <col min="12034" max="12035" width="12.5703125" style="17" customWidth="1"/>
    <col min="12036" max="12036" width="37" style="17" customWidth="1"/>
    <col min="12037" max="12037" width="7.85546875" style="17" customWidth="1"/>
    <col min="12038" max="12038" width="8.85546875" style="17" customWidth="1"/>
    <col min="12039" max="12039" width="59.42578125" style="17" customWidth="1"/>
    <col min="12040" max="12288" width="8.85546875" style="17"/>
    <col min="12289" max="12289" width="8.42578125" style="17" customWidth="1"/>
    <col min="12290" max="12291" width="12.5703125" style="17" customWidth="1"/>
    <col min="12292" max="12292" width="37" style="17" customWidth="1"/>
    <col min="12293" max="12293" width="7.85546875" style="17" customWidth="1"/>
    <col min="12294" max="12294" width="8.85546875" style="17" customWidth="1"/>
    <col min="12295" max="12295" width="59.42578125" style="17" customWidth="1"/>
    <col min="12296" max="12544" width="8.85546875" style="17"/>
    <col min="12545" max="12545" width="8.42578125" style="17" customWidth="1"/>
    <col min="12546" max="12547" width="12.5703125" style="17" customWidth="1"/>
    <col min="12548" max="12548" width="37" style="17" customWidth="1"/>
    <col min="12549" max="12549" width="7.85546875" style="17" customWidth="1"/>
    <col min="12550" max="12550" width="8.85546875" style="17" customWidth="1"/>
    <col min="12551" max="12551" width="59.42578125" style="17" customWidth="1"/>
    <col min="12552" max="12800" width="8.85546875" style="17"/>
    <col min="12801" max="12801" width="8.42578125" style="17" customWidth="1"/>
    <col min="12802" max="12803" width="12.5703125" style="17" customWidth="1"/>
    <col min="12804" max="12804" width="37" style="17" customWidth="1"/>
    <col min="12805" max="12805" width="7.85546875" style="17" customWidth="1"/>
    <col min="12806" max="12806" width="8.85546875" style="17" customWidth="1"/>
    <col min="12807" max="12807" width="59.42578125" style="17" customWidth="1"/>
    <col min="12808" max="13056" width="8.85546875" style="17"/>
    <col min="13057" max="13057" width="8.42578125" style="17" customWidth="1"/>
    <col min="13058" max="13059" width="12.5703125" style="17" customWidth="1"/>
    <col min="13060" max="13060" width="37" style="17" customWidth="1"/>
    <col min="13061" max="13061" width="7.85546875" style="17" customWidth="1"/>
    <col min="13062" max="13062" width="8.85546875" style="17" customWidth="1"/>
    <col min="13063" max="13063" width="59.42578125" style="17" customWidth="1"/>
    <col min="13064" max="13312" width="8.85546875" style="17"/>
    <col min="13313" max="13313" width="8.42578125" style="17" customWidth="1"/>
    <col min="13314" max="13315" width="12.5703125" style="17" customWidth="1"/>
    <col min="13316" max="13316" width="37" style="17" customWidth="1"/>
    <col min="13317" max="13317" width="7.85546875" style="17" customWidth="1"/>
    <col min="13318" max="13318" width="8.85546875" style="17" customWidth="1"/>
    <col min="13319" max="13319" width="59.42578125" style="17" customWidth="1"/>
    <col min="13320" max="13568" width="8.85546875" style="17"/>
    <col min="13569" max="13569" width="8.42578125" style="17" customWidth="1"/>
    <col min="13570" max="13571" width="12.5703125" style="17" customWidth="1"/>
    <col min="13572" max="13572" width="37" style="17" customWidth="1"/>
    <col min="13573" max="13573" width="7.85546875" style="17" customWidth="1"/>
    <col min="13574" max="13574" width="8.85546875" style="17" customWidth="1"/>
    <col min="13575" max="13575" width="59.42578125" style="17" customWidth="1"/>
    <col min="13576" max="13824" width="8.85546875" style="17"/>
    <col min="13825" max="13825" width="8.42578125" style="17" customWidth="1"/>
    <col min="13826" max="13827" width="12.5703125" style="17" customWidth="1"/>
    <col min="13828" max="13828" width="37" style="17" customWidth="1"/>
    <col min="13829" max="13829" width="7.85546875" style="17" customWidth="1"/>
    <col min="13830" max="13830" width="8.85546875" style="17" customWidth="1"/>
    <col min="13831" max="13831" width="59.42578125" style="17" customWidth="1"/>
    <col min="13832" max="14080" width="8.85546875" style="17"/>
    <col min="14081" max="14081" width="8.42578125" style="17" customWidth="1"/>
    <col min="14082" max="14083" width="12.5703125" style="17" customWidth="1"/>
    <col min="14084" max="14084" width="37" style="17" customWidth="1"/>
    <col min="14085" max="14085" width="7.85546875" style="17" customWidth="1"/>
    <col min="14086" max="14086" width="8.85546875" style="17" customWidth="1"/>
    <col min="14087" max="14087" width="59.42578125" style="17" customWidth="1"/>
    <col min="14088" max="14336" width="8.85546875" style="17"/>
    <col min="14337" max="14337" width="8.42578125" style="17" customWidth="1"/>
    <col min="14338" max="14339" width="12.5703125" style="17" customWidth="1"/>
    <col min="14340" max="14340" width="37" style="17" customWidth="1"/>
    <col min="14341" max="14341" width="7.85546875" style="17" customWidth="1"/>
    <col min="14342" max="14342" width="8.85546875" style="17" customWidth="1"/>
    <col min="14343" max="14343" width="59.42578125" style="17" customWidth="1"/>
    <col min="14344" max="14592" width="8.85546875" style="17"/>
    <col min="14593" max="14593" width="8.42578125" style="17" customWidth="1"/>
    <col min="14594" max="14595" width="12.5703125" style="17" customWidth="1"/>
    <col min="14596" max="14596" width="37" style="17" customWidth="1"/>
    <col min="14597" max="14597" width="7.85546875" style="17" customWidth="1"/>
    <col min="14598" max="14598" width="8.85546875" style="17" customWidth="1"/>
    <col min="14599" max="14599" width="59.42578125" style="17" customWidth="1"/>
    <col min="14600" max="14848" width="8.85546875" style="17"/>
    <col min="14849" max="14849" width="8.42578125" style="17" customWidth="1"/>
    <col min="14850" max="14851" width="12.5703125" style="17" customWidth="1"/>
    <col min="14852" max="14852" width="37" style="17" customWidth="1"/>
    <col min="14853" max="14853" width="7.85546875" style="17" customWidth="1"/>
    <col min="14854" max="14854" width="8.85546875" style="17" customWidth="1"/>
    <col min="14855" max="14855" width="59.42578125" style="17" customWidth="1"/>
    <col min="14856" max="15104" width="8.85546875" style="17"/>
    <col min="15105" max="15105" width="8.42578125" style="17" customWidth="1"/>
    <col min="15106" max="15107" width="12.5703125" style="17" customWidth="1"/>
    <col min="15108" max="15108" width="37" style="17" customWidth="1"/>
    <col min="15109" max="15109" width="7.85546875" style="17" customWidth="1"/>
    <col min="15110" max="15110" width="8.85546875" style="17" customWidth="1"/>
    <col min="15111" max="15111" width="59.42578125" style="17" customWidth="1"/>
    <col min="15112" max="15360" width="8.85546875" style="17"/>
    <col min="15361" max="15361" width="8.42578125" style="17" customWidth="1"/>
    <col min="15362" max="15363" width="12.5703125" style="17" customWidth="1"/>
    <col min="15364" max="15364" width="37" style="17" customWidth="1"/>
    <col min="15365" max="15365" width="7.85546875" style="17" customWidth="1"/>
    <col min="15366" max="15366" width="8.85546875" style="17" customWidth="1"/>
    <col min="15367" max="15367" width="59.42578125" style="17" customWidth="1"/>
    <col min="15368" max="15616" width="8.85546875" style="17"/>
    <col min="15617" max="15617" width="8.42578125" style="17" customWidth="1"/>
    <col min="15618" max="15619" width="12.5703125" style="17" customWidth="1"/>
    <col min="15620" max="15620" width="37" style="17" customWidth="1"/>
    <col min="15621" max="15621" width="7.85546875" style="17" customWidth="1"/>
    <col min="15622" max="15622" width="8.85546875" style="17" customWidth="1"/>
    <col min="15623" max="15623" width="59.42578125" style="17" customWidth="1"/>
    <col min="15624" max="15872" width="8.85546875" style="17"/>
    <col min="15873" max="15873" width="8.42578125" style="17" customWidth="1"/>
    <col min="15874" max="15875" width="12.5703125" style="17" customWidth="1"/>
    <col min="15876" max="15876" width="37" style="17" customWidth="1"/>
    <col min="15877" max="15877" width="7.85546875" style="17" customWidth="1"/>
    <col min="15878" max="15878" width="8.85546875" style="17" customWidth="1"/>
    <col min="15879" max="15879" width="59.42578125" style="17" customWidth="1"/>
    <col min="15880" max="16128" width="8.85546875" style="17"/>
    <col min="16129" max="16129" width="8.42578125" style="17" customWidth="1"/>
    <col min="16130" max="16131" width="12.5703125" style="17" customWidth="1"/>
    <col min="16132" max="16132" width="37" style="17" customWidth="1"/>
    <col min="16133" max="16133" width="7.85546875" style="17" customWidth="1"/>
    <col min="16134" max="16134" width="8.85546875" style="17" customWidth="1"/>
    <col min="16135" max="16135" width="59.42578125" style="17" customWidth="1"/>
    <col min="16136" max="16384" width="8.85546875" style="17"/>
  </cols>
  <sheetData>
    <row r="1" spans="1:7" ht="53.25" customHeight="1" thickBot="1">
      <c r="A1" s="25" t="e">
        <f>SUM(#REF!)</f>
        <v>#REF!</v>
      </c>
      <c r="B1" s="15" t="s">
        <v>98</v>
      </c>
      <c r="C1" s="15" t="s">
        <v>99</v>
      </c>
      <c r="D1" s="16" t="s">
        <v>100</v>
      </c>
      <c r="E1" s="16" t="s">
        <v>101</v>
      </c>
      <c r="F1" s="16" t="s">
        <v>102</v>
      </c>
      <c r="G1" s="15" t="s">
        <v>103</v>
      </c>
    </row>
    <row r="2" spans="1:7" ht="28.7" customHeight="1" thickBot="1">
      <c r="A2" s="18">
        <v>1</v>
      </c>
      <c r="B2" s="21" t="s">
        <v>123</v>
      </c>
      <c r="D2" s="20" t="s">
        <v>114</v>
      </c>
      <c r="E2" s="21">
        <v>2017</v>
      </c>
      <c r="F2" s="21"/>
      <c r="G2" s="20" t="s">
        <v>104</v>
      </c>
    </row>
    <row r="3" spans="1:7" ht="28.7" customHeight="1" thickBot="1">
      <c r="A3" s="18">
        <v>2</v>
      </c>
      <c r="B3" s="18"/>
      <c r="C3" s="19">
        <v>5000</v>
      </c>
      <c r="D3" s="20" t="s">
        <v>105</v>
      </c>
      <c r="E3" s="21">
        <v>2011</v>
      </c>
      <c r="F3" s="21"/>
      <c r="G3" s="20" t="s">
        <v>106</v>
      </c>
    </row>
    <row r="4" spans="1:7" s="23" customFormat="1" ht="28.7" customHeight="1" thickBot="1">
      <c r="A4" s="18">
        <v>3</v>
      </c>
      <c r="B4" s="24">
        <v>2000</v>
      </c>
      <c r="C4" s="21"/>
      <c r="D4" s="20" t="s">
        <v>115</v>
      </c>
      <c r="E4" s="21">
        <v>2018</v>
      </c>
      <c r="F4" s="21"/>
      <c r="G4" s="20" t="s">
        <v>116</v>
      </c>
    </row>
    <row r="5" spans="1:7" s="23" customFormat="1" ht="28.7" customHeight="1" thickBot="1">
      <c r="A5" s="18">
        <v>4</v>
      </c>
      <c r="B5" s="18"/>
      <c r="C5" s="21">
        <v>5000</v>
      </c>
      <c r="D5" s="20" t="s">
        <v>117</v>
      </c>
      <c r="E5" s="21">
        <v>2018</v>
      </c>
      <c r="F5" s="21"/>
      <c r="G5" s="20" t="s">
        <v>118</v>
      </c>
    </row>
    <row r="6" spans="1:7" ht="29.45" customHeight="1" thickBot="1">
      <c r="A6" s="18"/>
      <c r="B6" s="25">
        <f>SUM(B2:B4)</f>
        <v>2000</v>
      </c>
      <c r="C6" s="25">
        <f>SUM(C2:C5)</f>
        <v>10000</v>
      </c>
      <c r="D6" s="26"/>
      <c r="E6" s="27"/>
      <c r="F6" s="27"/>
      <c r="G6" s="26"/>
    </row>
    <row r="7" spans="1:7" ht="37.5" customHeight="1" thickBot="1">
      <c r="A7" s="18" t="s">
        <v>107</v>
      </c>
      <c r="B7" s="28">
        <f>SUM(B6:C6)</f>
        <v>12000</v>
      </c>
      <c r="C7" s="29"/>
      <c r="D7" s="30"/>
      <c r="E7" s="31"/>
      <c r="F7" s="31"/>
      <c r="G7" s="27"/>
    </row>
    <row r="8" spans="1:7" ht="23.25">
      <c r="B8" s="33"/>
      <c r="C8" s="33"/>
      <c r="D8" s="30"/>
      <c r="E8" s="30"/>
      <c r="F8" s="30"/>
      <c r="G8" s="30"/>
    </row>
    <row r="9" spans="1:7" ht="23.25">
      <c r="B9" s="33"/>
      <c r="C9" s="33"/>
      <c r="D9" s="34"/>
      <c r="E9" s="30"/>
      <c r="F9" s="30"/>
      <c r="G9" s="30"/>
    </row>
    <row r="10" spans="1:7">
      <c r="D10" s="30"/>
      <c r="E10" s="30"/>
      <c r="F10" s="30"/>
      <c r="G10" s="30"/>
    </row>
  </sheetData>
  <pageMargins left="0.25" right="0.19791666666666666" top="0.75" bottom="0.75" header="0.3" footer="0.3"/>
  <pageSetup scale="91" orientation="landscape" r:id="rId1"/>
  <headerFooter alignWithMargins="0">
    <oddHeader xml:space="preserve">&amp;C&amp;"Arial,Bold"&amp;12OCRGC BUILDING AND GROUNDS MAINTENANCE PROJECTS PROPOSED FOR 2016&amp;"Arial,Regular"
&amp;"Arial,Bold"Includes Carry-Over Projects From Prior Years&amp;"Arial,Regular"
</oddHeader>
    <oddFooter>&amp;L&amp;D&amp;C&amp;P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Jan18</vt:lpstr>
      <vt:lpstr>Maintenance items for 2017</vt:lpstr>
      <vt:lpstr>'Jan18'!Print_Titles</vt:lpstr>
    </vt:vector>
  </TitlesOfParts>
  <Company>Tulsa Community College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</dc:creator>
  <cp:lastModifiedBy>Jack</cp:lastModifiedBy>
  <cp:lastPrinted>2018-01-26T22:21:41Z</cp:lastPrinted>
  <dcterms:created xsi:type="dcterms:W3CDTF">2017-02-01T19:44:23Z</dcterms:created>
  <dcterms:modified xsi:type="dcterms:W3CDTF">2018-02-14T23:46:09Z</dcterms:modified>
</cp:coreProperties>
</file>